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5440" windowHeight="12585" tabRatio="834"/>
  </bookViews>
  <sheets>
    <sheet name="Comparison" sheetId="5" r:id="rId1"/>
    <sheet name="v49 Morroblivion Factions" sheetId="6" r:id="rId2"/>
    <sheet name="Thermador Morroblivion Factions" sheetId="1" r:id="rId3"/>
    <sheet name="Original MW Factions" sheetId="2" r:id="rId4"/>
    <sheet name="Some OB Factions" sheetId="4" r:id="rId5"/>
    <sheet name="Solver Template" sheetId="3" r:id="rId6"/>
  </sheets>
  <definedNames>
    <definedName name="solver_adj" localSheetId="5" hidden="1">'Solver Template'!$B$7</definedName>
    <definedName name="solver_adj" localSheetId="2" hidden="1">'Solver Template'!$B$7</definedName>
    <definedName name="solver_cvg" localSheetId="5" hidden="1">0.0001</definedName>
    <definedName name="solver_cvg" localSheetId="2" hidden="1">0.0001</definedName>
    <definedName name="solver_drv" localSheetId="5" hidden="1">1</definedName>
    <definedName name="solver_drv" localSheetId="2" hidden="1">1</definedName>
    <definedName name="solver_eng" localSheetId="5" hidden="1">1</definedName>
    <definedName name="solver_eng" localSheetId="2" hidden="1">1</definedName>
    <definedName name="solver_est" localSheetId="5" hidden="1">1</definedName>
    <definedName name="solver_est" localSheetId="2" hidden="1">1</definedName>
    <definedName name="solver_itr" localSheetId="5" hidden="1">2147483647</definedName>
    <definedName name="solver_itr" localSheetId="2" hidden="1">2147483647</definedName>
    <definedName name="solver_lhs1" localSheetId="5" hidden="1">'Solver Template'!$B$7</definedName>
    <definedName name="solver_lhs1" localSheetId="2" hidden="1">'Solver Template'!$B$7</definedName>
    <definedName name="solver_lhs2" localSheetId="5" hidden="1">'Solver Template'!$B$7</definedName>
    <definedName name="solver_lhs2" localSheetId="2" hidden="1">'Solver Template'!$B$7</definedName>
    <definedName name="solver_lhs3" localSheetId="5" hidden="1">'Solver Template'!$B$7</definedName>
    <definedName name="solver_lhs3" localSheetId="2" hidden="1">'Solver Template'!$B$7</definedName>
    <definedName name="solver_mip" localSheetId="5" hidden="1">2147483647</definedName>
    <definedName name="solver_mip" localSheetId="2" hidden="1">2147483647</definedName>
    <definedName name="solver_mni" localSheetId="5" hidden="1">30</definedName>
    <definedName name="solver_mni" localSheetId="2" hidden="1">30</definedName>
    <definedName name="solver_mrt" localSheetId="5" hidden="1">0.075</definedName>
    <definedName name="solver_mrt" localSheetId="2" hidden="1">0.075</definedName>
    <definedName name="solver_msl" localSheetId="5" hidden="1">2</definedName>
    <definedName name="solver_msl" localSheetId="2" hidden="1">2</definedName>
    <definedName name="solver_neg" localSheetId="5" hidden="1">1</definedName>
    <definedName name="solver_neg" localSheetId="2" hidden="1">1</definedName>
    <definedName name="solver_nod" localSheetId="5" hidden="1">2147483647</definedName>
    <definedName name="solver_nod" localSheetId="2" hidden="1">2147483647</definedName>
    <definedName name="solver_num" localSheetId="5" hidden="1">3</definedName>
    <definedName name="solver_num" localSheetId="2" hidden="1">3</definedName>
    <definedName name="solver_nwt" localSheetId="5" hidden="1">1</definedName>
    <definedName name="solver_nwt" localSheetId="2" hidden="1">1</definedName>
    <definedName name="solver_opt" localSheetId="5" hidden="1">'Solver Template'!$B$15</definedName>
    <definedName name="solver_opt" localSheetId="2" hidden="1">'Solver Template'!$B$15</definedName>
    <definedName name="solver_pre" localSheetId="5" hidden="1">0.000001</definedName>
    <definedName name="solver_pre" localSheetId="2" hidden="1">0.000001</definedName>
    <definedName name="solver_rbv" localSheetId="5" hidden="1">1</definedName>
    <definedName name="solver_rbv" localSheetId="2" hidden="1">1</definedName>
    <definedName name="solver_rel1" localSheetId="5" hidden="1">1</definedName>
    <definedName name="solver_rel1" localSheetId="2" hidden="1">1</definedName>
    <definedName name="solver_rel2" localSheetId="5" hidden="1">4</definedName>
    <definedName name="solver_rel2" localSheetId="2" hidden="1">4</definedName>
    <definedName name="solver_rel3" localSheetId="5" hidden="1">3</definedName>
    <definedName name="solver_rel3" localSheetId="2" hidden="1">3</definedName>
    <definedName name="solver_rhs1" localSheetId="5" hidden="1">100</definedName>
    <definedName name="solver_rhs1" localSheetId="2" hidden="1">100</definedName>
    <definedName name="solver_rhs2" localSheetId="5" hidden="1">integer</definedName>
    <definedName name="solver_rhs2" localSheetId="2" hidden="1">integer</definedName>
    <definedName name="solver_rhs3" localSheetId="5" hidden="1">-100</definedName>
    <definedName name="solver_rhs3" localSheetId="2" hidden="1">-100</definedName>
    <definedName name="solver_rlx" localSheetId="5" hidden="1">2</definedName>
    <definedName name="solver_rlx" localSheetId="2" hidden="1">2</definedName>
    <definedName name="solver_rsd" localSheetId="5" hidden="1">0</definedName>
    <definedName name="solver_rsd" localSheetId="2" hidden="1">0</definedName>
    <definedName name="solver_scl" localSheetId="5" hidden="1">1</definedName>
    <definedName name="solver_scl" localSheetId="2" hidden="1">1</definedName>
    <definedName name="solver_sho" localSheetId="5" hidden="1">2</definedName>
    <definedName name="solver_sho" localSheetId="2" hidden="1">2</definedName>
    <definedName name="solver_ssz" localSheetId="5" hidden="1">100</definedName>
    <definedName name="solver_ssz" localSheetId="2" hidden="1">100</definedName>
    <definedName name="solver_tim" localSheetId="5" hidden="1">2147483647</definedName>
    <definedName name="solver_tim" localSheetId="2" hidden="1">2147483647</definedName>
    <definedName name="solver_tol" localSheetId="5" hidden="1">0.01</definedName>
    <definedName name="solver_tol" localSheetId="2" hidden="1">0.01</definedName>
    <definedName name="solver_typ" localSheetId="5" hidden="1">2</definedName>
    <definedName name="solver_typ" localSheetId="2" hidden="1">2</definedName>
    <definedName name="solver_val" localSheetId="5" hidden="1">0</definedName>
    <definedName name="solver_val" localSheetId="2" hidden="1">0</definedName>
    <definedName name="solver_ver" localSheetId="5" hidden="1">3</definedName>
    <definedName name="solver_ver" localSheetId="2" hidden="1">3</definedName>
  </definedNames>
  <calcPr calcId="145621"/>
</workbook>
</file>

<file path=xl/calcChain.xml><?xml version="1.0" encoding="utf-8"?>
<calcChain xmlns="http://schemas.openxmlformats.org/spreadsheetml/2006/main">
  <c r="F17" i="5" l="1"/>
  <c r="B6" i="5"/>
  <c r="C12" i="5" s="1"/>
  <c r="B5" i="5"/>
  <c r="C11" i="5" s="1"/>
  <c r="B4" i="5"/>
  <c r="H10" i="5" s="1"/>
  <c r="J12" i="5" l="1"/>
  <c r="I12" i="5"/>
  <c r="H12" i="5"/>
  <c r="G12" i="5"/>
  <c r="F12" i="5"/>
  <c r="E12" i="5"/>
  <c r="L12" i="5"/>
  <c r="D12" i="5"/>
  <c r="K12" i="5"/>
  <c r="J11" i="5"/>
  <c r="G10" i="5"/>
  <c r="F10" i="5"/>
  <c r="I11" i="5"/>
  <c r="E10" i="5"/>
  <c r="H11" i="5"/>
  <c r="L10" i="5"/>
  <c r="D10" i="5"/>
  <c r="G11" i="5"/>
  <c r="K10" i="5"/>
  <c r="C10" i="5"/>
  <c r="F11" i="5"/>
  <c r="J10" i="5"/>
  <c r="E11" i="5"/>
  <c r="I10" i="5"/>
  <c r="L11" i="5"/>
  <c r="D11" i="5"/>
  <c r="K11" i="5"/>
  <c r="A52" i="3"/>
  <c r="A51" i="3"/>
  <c r="A50" i="3"/>
  <c r="A49" i="3"/>
  <c r="A48" i="3"/>
  <c r="A47" i="3"/>
  <c r="B9" i="3"/>
  <c r="B12" i="3" s="1"/>
  <c r="L7" i="3"/>
  <c r="L9" i="3" s="1"/>
  <c r="K7" i="3"/>
  <c r="K9" i="3" s="1"/>
  <c r="J7" i="3"/>
  <c r="J9" i="3" s="1"/>
  <c r="I7" i="3"/>
  <c r="I9" i="3" s="1"/>
  <c r="H7" i="3"/>
  <c r="H9" i="3" s="1"/>
  <c r="G7" i="3"/>
  <c r="G9" i="3" s="1"/>
  <c r="F7" i="3"/>
  <c r="F9" i="3" s="1"/>
  <c r="E7" i="3"/>
  <c r="E9" i="3" s="1"/>
  <c r="D7" i="3"/>
  <c r="D9" i="3" s="1"/>
  <c r="C7" i="3"/>
  <c r="C9" i="3" s="1"/>
  <c r="L2" i="3"/>
  <c r="L4" i="3" s="1"/>
  <c r="K2" i="3"/>
  <c r="K4" i="3" s="1"/>
  <c r="J2" i="3"/>
  <c r="J4" i="3" s="1"/>
  <c r="J12" i="3" s="1"/>
  <c r="I2" i="3"/>
  <c r="I4" i="3" s="1"/>
  <c r="I12" i="3" s="1"/>
  <c r="H2" i="3"/>
  <c r="H4" i="3" s="1"/>
  <c r="G2" i="3"/>
  <c r="G4" i="3" s="1"/>
  <c r="F2" i="3"/>
  <c r="F4" i="3" s="1"/>
  <c r="F12" i="3" s="1"/>
  <c r="E2" i="3"/>
  <c r="E4" i="3" s="1"/>
  <c r="D2" i="3"/>
  <c r="D4" i="3" s="1"/>
  <c r="C2" i="3"/>
  <c r="C4" i="3" s="1"/>
  <c r="C12" i="3" l="1"/>
  <c r="K12" i="3"/>
  <c r="H12" i="3"/>
  <c r="G12" i="3"/>
  <c r="L12" i="3"/>
  <c r="D12" i="3"/>
  <c r="E12" i="3"/>
  <c r="G11" i="3"/>
  <c r="B11" i="3"/>
  <c r="K11" i="3"/>
  <c r="D11" i="3"/>
  <c r="C11" i="3"/>
  <c r="L11" i="3"/>
  <c r="H11" i="3"/>
  <c r="I11" i="3"/>
  <c r="J11" i="3"/>
  <c r="E11" i="3"/>
  <c r="F11" i="3"/>
  <c r="B14" i="3" l="1"/>
  <c r="B15" i="3"/>
  <c r="A46" i="3" s="1"/>
</calcChain>
</file>

<file path=xl/sharedStrings.xml><?xml version="1.0" encoding="utf-8"?>
<sst xmlns="http://schemas.openxmlformats.org/spreadsheetml/2006/main" count="223" uniqueCount="70">
  <si>
    <t xml:space="preserve">Ashlanders </t>
  </si>
  <si>
    <t xml:space="preserve">Blades </t>
  </si>
  <si>
    <t xml:space="preserve">Camonna Tong </t>
  </si>
  <si>
    <t xml:space="preserve">Census and Excise </t>
  </si>
  <si>
    <t xml:space="preserve">Clan Aundae </t>
  </si>
  <si>
    <t xml:space="preserve">Clan Berne </t>
  </si>
  <si>
    <t xml:space="preserve">Clan Quarra </t>
  </si>
  <si>
    <t xml:space="preserve">Fighters Guild </t>
  </si>
  <si>
    <t xml:space="preserve">Hlaalu </t>
  </si>
  <si>
    <t xml:space="preserve">Imperial Cult </t>
  </si>
  <si>
    <t xml:space="preserve">Imperial Knights </t>
  </si>
  <si>
    <t xml:space="preserve">Imperial Legion </t>
  </si>
  <si>
    <t xml:space="preserve">Mages Guild </t>
  </si>
  <si>
    <t xml:space="preserve">Morag Tong </t>
  </si>
  <si>
    <t xml:space="preserve">Nerevarine </t>
  </si>
  <si>
    <t xml:space="preserve">Redoran </t>
  </si>
  <si>
    <t xml:space="preserve">Sixth House </t>
  </si>
  <si>
    <t xml:space="preserve">Talos Cult </t>
  </si>
  <si>
    <t xml:space="preserve">Telvanni </t>
  </si>
  <si>
    <t xml:space="preserve">Temple </t>
  </si>
  <si>
    <t xml:space="preserve">Thieves Guild </t>
  </si>
  <si>
    <t xml:space="preserve">Twin Lamps </t>
  </si>
  <si>
    <t>Mythic Dawn</t>
  </si>
  <si>
    <t>Dark Brotherhood</t>
  </si>
  <si>
    <t>Necromancers</t>
  </si>
  <si>
    <t>Vampire</t>
  </si>
  <si>
    <t>Imperial Legion</t>
  </si>
  <si>
    <t>Imperial Watch</t>
  </si>
  <si>
    <t>Beggars</t>
  </si>
  <si>
    <t>Disposition adjustment</t>
  </si>
  <si>
    <t>Reaction (-3 to +3)</t>
  </si>
  <si>
    <t>FactionRank (0 to +10)</t>
  </si>
  <si>
    <t>Reaction (-100 to +100)</t>
  </si>
  <si>
    <t>Morrowind System</t>
  </si>
  <si>
    <t>Difference (OB-MW)</t>
  </si>
  <si>
    <t>-100 = guaranteed attack on sight</t>
  </si>
  <si>
    <t>100 = guaranteed friend</t>
  </si>
  <si>
    <t>Notes</t>
  </si>
  <si>
    <t>Note the very small values for the thieves guild - these have to be small or the imperial watch will kill you on sight for no reason, likewise with the beggars.</t>
  </si>
  <si>
    <t xml:space="preserve">     These small values are the kind of faction relations that we want for the factions in Morroblivion - they like/disklike but don't necessarily attack on sight.</t>
  </si>
  <si>
    <t xml:space="preserve"> </t>
  </si>
  <si>
    <t>Note also that there are fewer inter-faction relationships defined in vanilla Oblivion than there were in vanilla Morrowind.  The fighters guild only cares about… the fighters guild.</t>
  </si>
  <si>
    <t>primary input cell (input MW "reaction" value here (-3 to +3)</t>
  </si>
  <si>
    <t>Legend</t>
  </si>
  <si>
    <t>Objective cell, set to Minimum</t>
  </si>
  <si>
    <t>Solver model saved here, Load from these cells:</t>
  </si>
  <si>
    <t>Constraints</t>
  </si>
  <si>
    <t>Variable cell  (shows best fit Oblivion "reaction" value)</t>
  </si>
  <si>
    <t>Solver Results Table</t>
  </si>
  <si>
    <t>secondary input cells (faction ranks)</t>
  </si>
  <si>
    <t>Oblivion System</t>
  </si>
  <si>
    <t>Absolute value of differences</t>
  </si>
  <si>
    <t>Sum of Differences (FactionRanks 0-10)</t>
  </si>
  <si>
    <t>Sum of Absolute Values of Differences (FactionRanks 0-10)</t>
  </si>
  <si>
    <t>Oblivion Reaction value that produces the most similar Faction Disposition Adjustment</t>
  </si>
  <si>
    <t>MW Reaction value</t>
  </si>
  <si>
    <t>Variable Cell &lt;= 100</t>
  </si>
  <si>
    <t>Variable Cell &gt;= -100</t>
  </si>
  <si>
    <t>Variable Cell = Integer</t>
  </si>
  <si>
    <t>v49</t>
  </si>
  <si>
    <t>My Mod</t>
  </si>
  <si>
    <t>Enter Faction 1</t>
  </si>
  <si>
    <t>Enter Faction 2</t>
  </si>
  <si>
    <t>Faction Relationship in v49</t>
  </si>
  <si>
    <t>Faction Relationship in my mod</t>
  </si>
  <si>
    <t>Faction List for Copy &amp; Paste to green cells above</t>
  </si>
  <si>
    <t>Morrowind</t>
  </si>
  <si>
    <t>Faction Relationship in morrowind</t>
  </si>
  <si>
    <t>Faction Disposition Adjustment Table</t>
  </si>
  <si>
    <t>Faction 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</si>
</sst>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0" borderId="0" xfId="0" applyFill="1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3" borderId="0" xfId="0" applyFont="1" applyFill="1"/>
    <xf numFmtId="0" fontId="2" fillId="0" borderId="0" xfId="0" applyFont="1" applyFill="1"/>
    <xf numFmtId="0" fontId="0" fillId="3" borderId="0" xfId="0" applyFont="1" applyFill="1"/>
    <xf numFmtId="0" fontId="3" fillId="0" borderId="0" xfId="0" applyFont="1"/>
    <xf numFmtId="0" fontId="0" fillId="0" borderId="0" xfId="0" quotePrefix="1" applyFont="1"/>
    <xf numFmtId="0" fontId="1" fillId="4" borderId="0" xfId="0" applyFont="1" applyFill="1"/>
    <xf numFmtId="0" fontId="0" fillId="4" borderId="0" xfId="0" applyFont="1" applyFill="1"/>
    <xf numFmtId="0" fontId="1" fillId="5" borderId="0" xfId="0" applyFont="1" applyFill="1"/>
    <xf numFmtId="0" fontId="0" fillId="5" borderId="0" xfId="0" applyFont="1" applyFill="1"/>
    <xf numFmtId="0" fontId="1" fillId="7" borderId="0" xfId="0" applyFont="1" applyFill="1"/>
    <xf numFmtId="0" fontId="0" fillId="7" borderId="0" xfId="0" applyFont="1" applyFill="1"/>
    <xf numFmtId="0" fontId="3" fillId="4" borderId="0" xfId="0" applyFont="1" applyFill="1"/>
    <xf numFmtId="0" fontId="2" fillId="4" borderId="0" xfId="0" applyFont="1" applyFill="1"/>
    <xf numFmtId="0" fontId="1" fillId="8" borderId="0" xfId="0" applyFont="1" applyFill="1"/>
    <xf numFmtId="0" fontId="0" fillId="8" borderId="0" xfId="0" applyFont="1" applyFill="1"/>
    <xf numFmtId="0" fontId="1" fillId="9" borderId="0" xfId="0" applyFont="1" applyFill="1"/>
    <xf numFmtId="0" fontId="0" fillId="9" borderId="0" xfId="0" applyFill="1"/>
    <xf numFmtId="0" fontId="0" fillId="9" borderId="0" xfId="0" applyFont="1" applyFill="1"/>
    <xf numFmtId="0" fontId="0" fillId="10" borderId="0" xfId="0" applyFont="1" applyFill="1"/>
    <xf numFmtId="0" fontId="0" fillId="10" borderId="0" xfId="0" applyFill="1"/>
    <xf numFmtId="0" fontId="1" fillId="0" borderId="1" xfId="0" applyFont="1" applyBorder="1"/>
    <xf numFmtId="0" fontId="0" fillId="0" borderId="1" xfId="0" applyFont="1" applyBorder="1"/>
    <xf numFmtId="0" fontId="0" fillId="0" borderId="1" xfId="0" applyBorder="1"/>
    <xf numFmtId="0" fontId="0" fillId="11" borderId="0" xfId="0" applyFill="1"/>
    <xf numFmtId="0" fontId="0" fillId="6" borderId="0" xfId="0" applyFill="1" applyAlignment="1">
      <alignment horizontal="center"/>
    </xf>
    <xf numFmtId="0" fontId="0" fillId="3" borderId="0" xfId="0" applyFill="1" applyAlignment="1">
      <alignment horizontal="left" indent="1"/>
    </xf>
    <xf numFmtId="164" fontId="0" fillId="11" borderId="0" xfId="0" applyNumberFormat="1" applyFont="1" applyFill="1"/>
    <xf numFmtId="164" fontId="0" fillId="2" borderId="0" xfId="0" applyNumberFormat="1" applyFont="1" applyFill="1"/>
    <xf numFmtId="0" fontId="4" fillId="0" borderId="0" xfId="0" applyFont="1"/>
    <xf numFmtId="0" fontId="0" fillId="0" borderId="0" xfId="0" applyBorder="1"/>
    <xf numFmtId="0" fontId="0" fillId="0" borderId="0" xfId="0" applyFont="1" applyBorder="1"/>
    <xf numFmtId="0" fontId="0" fillId="0" borderId="0" xfId="0" applyFill="1" applyBorder="1"/>
    <xf numFmtId="0" fontId="0" fillId="0" borderId="0" xfId="0" applyBorder="1" applyAlignment="1">
      <alignment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3" borderId="0" xfId="0" applyFont="1" applyFill="1" applyAlignment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5" fillId="0" borderId="0" xfId="0" applyFont="1" applyFill="1" applyBorder="1"/>
    <xf numFmtId="0" fontId="0" fillId="12" borderId="0" xfId="0" applyFont="1" applyFill="1" applyBorder="1"/>
    <xf numFmtId="0" fontId="0" fillId="12" borderId="0" xfId="0" applyFill="1" applyBorder="1"/>
    <xf numFmtId="0" fontId="1" fillId="12" borderId="0" xfId="0" applyFont="1" applyFill="1" applyBorder="1"/>
    <xf numFmtId="0" fontId="0" fillId="12" borderId="2" xfId="0" applyFill="1" applyBorder="1"/>
    <xf numFmtId="0" fontId="0" fillId="12" borderId="3" xfId="0" applyFill="1" applyBorder="1"/>
    <xf numFmtId="0" fontId="0" fillId="12" borderId="4" xfId="0" applyFill="1" applyBorder="1"/>
    <xf numFmtId="0" fontId="0" fillId="12" borderId="5" xfId="0" applyFill="1" applyBorder="1"/>
    <xf numFmtId="0" fontId="0" fillId="12" borderId="6" xfId="0" applyFill="1" applyBorder="1"/>
    <xf numFmtId="0" fontId="0" fillId="12" borderId="7" xfId="0" applyFill="1" applyBorder="1"/>
    <xf numFmtId="0" fontId="0" fillId="12" borderId="1" xfId="0" applyFill="1" applyBorder="1"/>
    <xf numFmtId="0" fontId="0" fillId="12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252417218339511"/>
          <c:y val="0.11675827717073475"/>
          <c:w val="0.53699877679224528"/>
          <c:h val="0.77034981146463277"/>
        </c:manualLayout>
      </c:layout>
      <c:lineChart>
        <c:grouping val="standard"/>
        <c:varyColors val="0"/>
        <c:ser>
          <c:idx val="0"/>
          <c:order val="0"/>
          <c:tx>
            <c:strRef>
              <c:f>Comparison!$A$10</c:f>
              <c:strCache>
                <c:ptCount val="1"/>
                <c:pt idx="0">
                  <c:v>v49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Comparison!$B$9:$L$9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Comparison!$B$10:$L$10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Comparison!$A$11</c:f>
              <c:strCache>
                <c:ptCount val="1"/>
                <c:pt idx="0">
                  <c:v>My Mod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Comparison!$B$9:$L$9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Comparison!$B$11:$L$11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Comparison!$A$12</c:f>
              <c:strCache>
                <c:ptCount val="1"/>
                <c:pt idx="0">
                  <c:v>Morrowind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Comparison!$B$9:$L$9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Comparison!$B$12:$L$12</c:f>
              <c:numCache>
                <c:formatCode>General</c:formatCode>
                <c:ptCount val="11"/>
                <c:pt idx="0">
                  <c:v>0</c:v>
                </c:pt>
                <c:pt idx="1">
                  <c:v>5</c:v>
                </c:pt>
                <c:pt idx="2">
                  <c:v>7.5</c:v>
                </c:pt>
                <c:pt idx="3">
                  <c:v>10</c:v>
                </c:pt>
                <c:pt idx="4">
                  <c:v>12.5</c:v>
                </c:pt>
                <c:pt idx="5">
                  <c:v>15</c:v>
                </c:pt>
                <c:pt idx="6">
                  <c:v>17.5</c:v>
                </c:pt>
                <c:pt idx="7">
                  <c:v>20</c:v>
                </c:pt>
                <c:pt idx="8">
                  <c:v>22.5</c:v>
                </c:pt>
                <c:pt idx="9">
                  <c:v>25</c:v>
                </c:pt>
                <c:pt idx="10">
                  <c:v>27.5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70336"/>
        <c:axId val="62672256"/>
      </c:lineChart>
      <c:catAx>
        <c:axId val="62670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Rank</a:t>
                </a:r>
                <a:r>
                  <a:rPr lang="en-US" baseline="0"/>
                  <a:t> in Faction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2672256"/>
        <c:crosses val="autoZero"/>
        <c:auto val="1"/>
        <c:lblAlgn val="ctr"/>
        <c:lblOffset val="100"/>
        <c:noMultiLvlLbl val="0"/>
      </c:catAx>
      <c:valAx>
        <c:axId val="626722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Faction Disposition Adjustment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26703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15</xdr:row>
      <xdr:rowOff>119061</xdr:rowOff>
    </xdr:from>
    <xdr:to>
      <xdr:col>9</xdr:col>
      <xdr:colOff>514350</xdr:colOff>
      <xdr:row>31</xdr:row>
      <xdr:rowOff>104774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L37"/>
  <sheetViews>
    <sheetView tabSelected="1" workbookViewId="0">
      <selection activeCell="L11" sqref="L11"/>
    </sheetView>
  </sheetViews>
  <sheetFormatPr defaultRowHeight="15" x14ac:dyDescent="0.25"/>
  <cols>
    <col min="1" max="1" width="45.28515625" style="37" bestFit="1" customWidth="1"/>
    <col min="2" max="2" width="14.5703125" style="37" bestFit="1" customWidth="1"/>
    <col min="3" max="16384" width="9.140625" style="37"/>
  </cols>
  <sheetData>
    <row r="1" spans="1:12" ht="30" x14ac:dyDescent="0.25">
      <c r="A1" s="40" t="s">
        <v>61</v>
      </c>
      <c r="B1" s="43" t="s">
        <v>20</v>
      </c>
    </row>
    <row r="2" spans="1:12" x14ac:dyDescent="0.25">
      <c r="A2" s="40" t="s">
        <v>62</v>
      </c>
      <c r="B2" s="43" t="s">
        <v>12</v>
      </c>
    </row>
    <row r="4" spans="1:12" ht="60" x14ac:dyDescent="0.25">
      <c r="A4" s="40" t="s">
        <v>63</v>
      </c>
      <c r="B4" s="37">
        <f>INDEX('v49 Morroblivion Factions'!$A$1:$W$23,MATCH($B$1,'v49 Morroblivion Factions'!$A$1:$A$23,0),MATCH($B$2,'v49 Morroblivion Factions'!$A$1:$W$1,0))</f>
        <v>0</v>
      </c>
    </row>
    <row r="5" spans="1:12" x14ac:dyDescent="0.25">
      <c r="A5" s="40" t="s">
        <v>64</v>
      </c>
      <c r="B5" s="37">
        <f>INDEX('Thermador Morroblivion Factions'!$A$1:$W$23,MATCH($B$1,'Thermador Morroblivion Factions'!$A$1:$A$23,0),MATCH($B$2,'Thermador Morroblivion Factions'!$A$1:$W$1,0))</f>
        <v>3</v>
      </c>
    </row>
    <row r="6" spans="1:12" x14ac:dyDescent="0.25">
      <c r="A6" s="40" t="s">
        <v>67</v>
      </c>
      <c r="B6" s="37">
        <f>INDEX('Original MW Factions'!$A$1:$W$23,MATCH($B$1,'Original MW Factions'!$A$1:$A$23,0),MATCH($B$2,'Original MW Factions'!$A$1:$W$1,0))</f>
        <v>1</v>
      </c>
    </row>
    <row r="7" spans="1:12" x14ac:dyDescent="0.25">
      <c r="A7" s="40"/>
    </row>
    <row r="8" spans="1:12" x14ac:dyDescent="0.25">
      <c r="A8" s="4" t="s">
        <v>68</v>
      </c>
    </row>
    <row r="9" spans="1:12" x14ac:dyDescent="0.25">
      <c r="A9" s="42" t="s">
        <v>69</v>
      </c>
      <c r="B9" s="42">
        <v>0</v>
      </c>
      <c r="C9" s="42">
        <v>1</v>
      </c>
      <c r="D9" s="42">
        <v>2</v>
      </c>
      <c r="E9" s="42">
        <v>3</v>
      </c>
      <c r="F9" s="42">
        <v>4</v>
      </c>
      <c r="G9" s="42">
        <v>5</v>
      </c>
      <c r="H9" s="42">
        <v>6</v>
      </c>
      <c r="I9" s="42">
        <v>7</v>
      </c>
      <c r="J9" s="42">
        <v>8</v>
      </c>
      <c r="K9" s="42">
        <v>9</v>
      </c>
      <c r="L9" s="42">
        <v>10</v>
      </c>
    </row>
    <row r="10" spans="1:12" x14ac:dyDescent="0.25">
      <c r="A10" s="45" t="s">
        <v>59</v>
      </c>
      <c r="B10" s="45">
        <v>0</v>
      </c>
      <c r="C10" s="45">
        <f t="shared" ref="C10:L10" si="0">C$9*$B$4</f>
        <v>0</v>
      </c>
      <c r="D10" s="45">
        <f t="shared" si="0"/>
        <v>0</v>
      </c>
      <c r="E10" s="45">
        <f t="shared" si="0"/>
        <v>0</v>
      </c>
      <c r="F10" s="45">
        <f t="shared" si="0"/>
        <v>0</v>
      </c>
      <c r="G10" s="45">
        <f t="shared" si="0"/>
        <v>0</v>
      </c>
      <c r="H10" s="45">
        <f t="shared" si="0"/>
        <v>0</v>
      </c>
      <c r="I10" s="45">
        <f t="shared" si="0"/>
        <v>0</v>
      </c>
      <c r="J10" s="45">
        <f t="shared" si="0"/>
        <v>0</v>
      </c>
      <c r="K10" s="45">
        <f t="shared" si="0"/>
        <v>0</v>
      </c>
      <c r="L10" s="45">
        <f t="shared" si="0"/>
        <v>0</v>
      </c>
    </row>
    <row r="11" spans="1:12" x14ac:dyDescent="0.25">
      <c r="A11" s="46" t="s">
        <v>60</v>
      </c>
      <c r="B11" s="46">
        <v>0</v>
      </c>
      <c r="C11" s="46">
        <f t="shared" ref="C11:L11" si="1">C$9*$B$5</f>
        <v>3</v>
      </c>
      <c r="D11" s="46">
        <f t="shared" si="1"/>
        <v>6</v>
      </c>
      <c r="E11" s="46">
        <f t="shared" si="1"/>
        <v>9</v>
      </c>
      <c r="F11" s="46">
        <f t="shared" si="1"/>
        <v>12</v>
      </c>
      <c r="G11" s="46">
        <f t="shared" si="1"/>
        <v>15</v>
      </c>
      <c r="H11" s="46">
        <f t="shared" si="1"/>
        <v>18</v>
      </c>
      <c r="I11" s="46">
        <f t="shared" si="1"/>
        <v>21</v>
      </c>
      <c r="J11" s="46">
        <f t="shared" si="1"/>
        <v>24</v>
      </c>
      <c r="K11" s="46">
        <f t="shared" si="1"/>
        <v>27</v>
      </c>
      <c r="L11" s="46">
        <f t="shared" si="1"/>
        <v>30</v>
      </c>
    </row>
    <row r="12" spans="1:12" x14ac:dyDescent="0.25">
      <c r="A12" s="47" t="s">
        <v>66</v>
      </c>
      <c r="B12" s="44">
        <v>0</v>
      </c>
      <c r="C12" s="44">
        <f t="shared" ref="C12:L12" si="2">($B$6*5)*(0.5+(C$9*0.5))</f>
        <v>5</v>
      </c>
      <c r="D12" s="44">
        <f t="shared" si="2"/>
        <v>7.5</v>
      </c>
      <c r="E12" s="44">
        <f t="shared" si="2"/>
        <v>10</v>
      </c>
      <c r="F12" s="44">
        <f t="shared" si="2"/>
        <v>12.5</v>
      </c>
      <c r="G12" s="44">
        <f t="shared" si="2"/>
        <v>15</v>
      </c>
      <c r="H12" s="44">
        <f t="shared" si="2"/>
        <v>17.5</v>
      </c>
      <c r="I12" s="44">
        <f t="shared" si="2"/>
        <v>20</v>
      </c>
      <c r="J12" s="44">
        <f t="shared" si="2"/>
        <v>22.5</v>
      </c>
      <c r="K12" s="44">
        <f t="shared" si="2"/>
        <v>25</v>
      </c>
      <c r="L12" s="44">
        <f t="shared" si="2"/>
        <v>27.5</v>
      </c>
    </row>
    <row r="15" spans="1:12" x14ac:dyDescent="0.25">
      <c r="A15" s="41" t="s">
        <v>65</v>
      </c>
      <c r="B15" s="39"/>
      <c r="C15" s="39"/>
      <c r="D15" s="39"/>
      <c r="E15" s="39"/>
    </row>
    <row r="16" spans="1:12" x14ac:dyDescent="0.25">
      <c r="A16" s="43" t="s">
        <v>0</v>
      </c>
      <c r="B16" s="38"/>
      <c r="C16" s="48"/>
      <c r="D16" s="51"/>
      <c r="E16" s="52"/>
      <c r="F16" s="52"/>
      <c r="G16" s="52"/>
      <c r="H16" s="52"/>
      <c r="I16" s="52"/>
      <c r="J16" s="53"/>
      <c r="K16" s="49"/>
    </row>
    <row r="17" spans="1:11" x14ac:dyDescent="0.25">
      <c r="A17" s="43" t="s">
        <v>1</v>
      </c>
      <c r="B17" s="38"/>
      <c r="C17" s="48"/>
      <c r="D17" s="54"/>
      <c r="E17" s="49"/>
      <c r="F17" s="50" t="str">
        <f>B1&amp;" &amp; "&amp;B2</f>
        <v xml:space="preserve">Thieves Guild  &amp; Mages Guild </v>
      </c>
      <c r="G17" s="49"/>
      <c r="H17" s="49"/>
      <c r="I17" s="49"/>
      <c r="J17" s="55"/>
      <c r="K17" s="49"/>
    </row>
    <row r="18" spans="1:11" x14ac:dyDescent="0.25">
      <c r="A18" s="43" t="s">
        <v>2</v>
      </c>
      <c r="B18" s="38"/>
      <c r="C18" s="48"/>
      <c r="D18" s="54"/>
      <c r="E18" s="49"/>
      <c r="F18" s="49"/>
      <c r="G18" s="49"/>
      <c r="H18" s="49"/>
      <c r="I18" s="49"/>
      <c r="J18" s="55"/>
      <c r="K18" s="49"/>
    </row>
    <row r="19" spans="1:11" x14ac:dyDescent="0.25">
      <c r="A19" s="43" t="s">
        <v>3</v>
      </c>
      <c r="B19" s="38"/>
      <c r="C19" s="48"/>
      <c r="D19" s="54"/>
      <c r="E19" s="49"/>
      <c r="F19" s="49"/>
      <c r="G19" s="49"/>
      <c r="H19" s="49"/>
      <c r="I19" s="49"/>
      <c r="J19" s="55"/>
      <c r="K19" s="49"/>
    </row>
    <row r="20" spans="1:11" x14ac:dyDescent="0.25">
      <c r="A20" s="43" t="s">
        <v>4</v>
      </c>
      <c r="B20" s="38"/>
      <c r="C20" s="48"/>
      <c r="D20" s="54"/>
      <c r="E20" s="49"/>
      <c r="F20" s="49"/>
      <c r="G20" s="49"/>
      <c r="H20" s="49"/>
      <c r="I20" s="49"/>
      <c r="J20" s="55"/>
      <c r="K20" s="49"/>
    </row>
    <row r="21" spans="1:11" x14ac:dyDescent="0.25">
      <c r="A21" s="43" t="s">
        <v>5</v>
      </c>
      <c r="B21" s="38"/>
      <c r="C21" s="48"/>
      <c r="D21" s="54"/>
      <c r="E21" s="49"/>
      <c r="F21" s="49"/>
      <c r="G21" s="49"/>
      <c r="H21" s="49"/>
      <c r="I21" s="49"/>
      <c r="J21" s="55"/>
      <c r="K21" s="49"/>
    </row>
    <row r="22" spans="1:11" x14ac:dyDescent="0.25">
      <c r="A22" s="43" t="s">
        <v>6</v>
      </c>
      <c r="B22" s="38"/>
      <c r="C22" s="48"/>
      <c r="D22" s="54"/>
      <c r="E22" s="49"/>
      <c r="F22" s="49"/>
      <c r="G22" s="49"/>
      <c r="H22" s="49"/>
      <c r="I22" s="49"/>
      <c r="J22" s="55"/>
      <c r="K22" s="49"/>
    </row>
    <row r="23" spans="1:11" x14ac:dyDescent="0.25">
      <c r="A23" s="43" t="s">
        <v>8</v>
      </c>
      <c r="C23" s="49"/>
      <c r="D23" s="54"/>
      <c r="E23" s="49"/>
      <c r="F23" s="49"/>
      <c r="G23" s="49"/>
      <c r="H23" s="49"/>
      <c r="I23" s="49"/>
      <c r="J23" s="55"/>
      <c r="K23" s="49"/>
    </row>
    <row r="24" spans="1:11" x14ac:dyDescent="0.25">
      <c r="A24" s="43" t="s">
        <v>9</v>
      </c>
      <c r="C24" s="49"/>
      <c r="D24" s="54"/>
      <c r="E24" s="49"/>
      <c r="F24" s="49"/>
      <c r="G24" s="49"/>
      <c r="H24" s="49"/>
      <c r="I24" s="49"/>
      <c r="J24" s="55"/>
      <c r="K24" s="49"/>
    </row>
    <row r="25" spans="1:11" x14ac:dyDescent="0.25">
      <c r="A25" s="43" t="s">
        <v>10</v>
      </c>
      <c r="C25" s="49"/>
      <c r="D25" s="54"/>
      <c r="E25" s="49"/>
      <c r="F25" s="49"/>
      <c r="G25" s="49"/>
      <c r="H25" s="49"/>
      <c r="I25" s="49"/>
      <c r="J25" s="55"/>
      <c r="K25" s="49"/>
    </row>
    <row r="26" spans="1:11" x14ac:dyDescent="0.25">
      <c r="A26" s="43" t="s">
        <v>11</v>
      </c>
      <c r="C26" s="49"/>
      <c r="D26" s="54"/>
      <c r="E26" s="49"/>
      <c r="F26" s="49"/>
      <c r="G26" s="49"/>
      <c r="H26" s="49"/>
      <c r="I26" s="49"/>
      <c r="J26" s="55"/>
      <c r="K26" s="49"/>
    </row>
    <row r="27" spans="1:11" x14ac:dyDescent="0.25">
      <c r="A27" s="43" t="s">
        <v>13</v>
      </c>
      <c r="C27" s="49"/>
      <c r="D27" s="54"/>
      <c r="E27" s="49"/>
      <c r="F27" s="49"/>
      <c r="G27" s="49"/>
      <c r="H27" s="49"/>
      <c r="I27" s="49"/>
      <c r="J27" s="55"/>
      <c r="K27" s="49"/>
    </row>
    <row r="28" spans="1:11" x14ac:dyDescent="0.25">
      <c r="A28" s="43" t="s">
        <v>14</v>
      </c>
      <c r="C28" s="49"/>
      <c r="D28" s="54"/>
      <c r="E28" s="49"/>
      <c r="F28" s="49"/>
      <c r="G28" s="49"/>
      <c r="H28" s="49"/>
      <c r="I28" s="49"/>
      <c r="J28" s="55"/>
      <c r="K28" s="49"/>
    </row>
    <row r="29" spans="1:11" x14ac:dyDescent="0.25">
      <c r="A29" s="43" t="s">
        <v>15</v>
      </c>
      <c r="C29" s="49"/>
      <c r="D29" s="54"/>
      <c r="E29" s="49"/>
      <c r="F29" s="49"/>
      <c r="G29" s="49"/>
      <c r="H29" s="49"/>
      <c r="I29" s="49"/>
      <c r="J29" s="55"/>
      <c r="K29" s="49"/>
    </row>
    <row r="30" spans="1:11" x14ac:dyDescent="0.25">
      <c r="A30" s="43" t="s">
        <v>16</v>
      </c>
      <c r="C30" s="49"/>
      <c r="D30" s="54"/>
      <c r="E30" s="49"/>
      <c r="F30" s="49"/>
      <c r="G30" s="49"/>
      <c r="H30" s="49"/>
      <c r="I30" s="49"/>
      <c r="J30" s="55"/>
      <c r="K30" s="49"/>
    </row>
    <row r="31" spans="1:11" x14ac:dyDescent="0.25">
      <c r="A31" s="43" t="s">
        <v>17</v>
      </c>
      <c r="C31" s="49"/>
      <c r="D31" s="54"/>
      <c r="E31" s="49"/>
      <c r="F31" s="49"/>
      <c r="G31" s="49"/>
      <c r="H31" s="49"/>
      <c r="I31" s="49"/>
      <c r="J31" s="55"/>
      <c r="K31" s="49"/>
    </row>
    <row r="32" spans="1:11" x14ac:dyDescent="0.25">
      <c r="A32" s="43" t="s">
        <v>18</v>
      </c>
      <c r="C32" s="49"/>
      <c r="D32" s="56"/>
      <c r="E32" s="57"/>
      <c r="F32" s="57"/>
      <c r="G32" s="57"/>
      <c r="H32" s="57"/>
      <c r="I32" s="57"/>
      <c r="J32" s="58"/>
      <c r="K32" s="49"/>
    </row>
    <row r="33" spans="1:1" x14ac:dyDescent="0.25">
      <c r="A33" s="43" t="s">
        <v>19</v>
      </c>
    </row>
    <row r="34" spans="1:1" x14ac:dyDescent="0.25">
      <c r="A34" s="43" t="s">
        <v>20</v>
      </c>
    </row>
    <row r="35" spans="1:1" x14ac:dyDescent="0.25">
      <c r="A35" s="43" t="s">
        <v>7</v>
      </c>
    </row>
    <row r="36" spans="1:1" x14ac:dyDescent="0.25">
      <c r="A36" s="43" t="s">
        <v>12</v>
      </c>
    </row>
    <row r="37" spans="1:1" x14ac:dyDescent="0.25">
      <c r="A37" s="43" t="s">
        <v>21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W23"/>
  <sheetViews>
    <sheetView workbookViewId="0">
      <selection activeCell="W23" sqref="A1:W23"/>
    </sheetView>
  </sheetViews>
  <sheetFormatPr defaultRowHeight="15" x14ac:dyDescent="0.25"/>
  <cols>
    <col min="1" max="1" width="17.5703125" bestFit="1" customWidth="1"/>
    <col min="2" max="23" width="5" customWidth="1"/>
  </cols>
  <sheetData>
    <row r="1" spans="1:23" ht="75" x14ac:dyDescent="0.25">
      <c r="A1" s="6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7</v>
      </c>
      <c r="V1" s="6" t="s">
        <v>12</v>
      </c>
      <c r="W1" s="6" t="s">
        <v>21</v>
      </c>
    </row>
    <row r="2" spans="1:23" x14ac:dyDescent="0.25">
      <c r="A2" s="6" t="s">
        <v>0</v>
      </c>
      <c r="B2" s="5">
        <v>100</v>
      </c>
      <c r="C2" s="5"/>
      <c r="D2" s="5">
        <v>-20</v>
      </c>
      <c r="E2" s="5"/>
      <c r="F2" s="5">
        <v>-20</v>
      </c>
      <c r="G2" s="5">
        <v>-20</v>
      </c>
      <c r="H2" s="5">
        <v>-20</v>
      </c>
      <c r="I2" s="5">
        <v>-20</v>
      </c>
      <c r="J2" s="5">
        <v>-20</v>
      </c>
      <c r="K2" s="5"/>
      <c r="L2" s="5">
        <v>-20</v>
      </c>
      <c r="M2" s="5"/>
      <c r="N2" s="5">
        <v>50</v>
      </c>
      <c r="O2" s="5">
        <v>-20</v>
      </c>
      <c r="P2" s="5">
        <v>-100</v>
      </c>
      <c r="Q2" s="5"/>
      <c r="R2" s="5">
        <v>-20</v>
      </c>
      <c r="S2" s="5">
        <v>-20</v>
      </c>
      <c r="T2" s="5"/>
      <c r="U2" s="5"/>
      <c r="V2" s="5"/>
      <c r="W2" s="5"/>
    </row>
    <row r="3" spans="1:23" x14ac:dyDescent="0.25">
      <c r="A3" s="6" t="s">
        <v>1</v>
      </c>
      <c r="B3" s="5"/>
      <c r="C3" s="5">
        <v>100</v>
      </c>
      <c r="D3" s="5">
        <v>-20</v>
      </c>
      <c r="E3" s="5"/>
      <c r="F3" s="5">
        <v>-20</v>
      </c>
      <c r="G3" s="5">
        <v>-20</v>
      </c>
      <c r="H3" s="5">
        <v>-20</v>
      </c>
      <c r="I3" s="5"/>
      <c r="J3" s="5">
        <v>60</v>
      </c>
      <c r="K3" s="5"/>
      <c r="L3" s="5">
        <v>60</v>
      </c>
      <c r="M3" s="5"/>
      <c r="N3" s="5"/>
      <c r="O3" s="5"/>
      <c r="P3" s="5">
        <v>-100</v>
      </c>
      <c r="Q3" s="5"/>
      <c r="R3" s="5"/>
      <c r="S3" s="5">
        <v>-20</v>
      </c>
      <c r="T3" s="5"/>
      <c r="U3" s="5"/>
      <c r="V3" s="5"/>
      <c r="W3" s="5"/>
    </row>
    <row r="4" spans="1:23" x14ac:dyDescent="0.25">
      <c r="A4" s="6" t="s">
        <v>2</v>
      </c>
      <c r="B4" s="5"/>
      <c r="C4" s="5">
        <v>0</v>
      </c>
      <c r="D4" s="5">
        <v>100</v>
      </c>
      <c r="E4" s="5"/>
      <c r="F4" s="5"/>
      <c r="G4" s="5"/>
      <c r="H4" s="5"/>
      <c r="I4" s="5">
        <v>20</v>
      </c>
      <c r="J4" s="5">
        <v>-20</v>
      </c>
      <c r="K4" s="5"/>
      <c r="L4" s="5"/>
      <c r="M4" s="5"/>
      <c r="N4" s="5"/>
      <c r="O4" s="5">
        <v>-20</v>
      </c>
      <c r="P4" s="5">
        <v>-20</v>
      </c>
      <c r="Q4" s="5"/>
      <c r="R4" s="5"/>
      <c r="S4" s="5">
        <v>-20</v>
      </c>
      <c r="T4" s="5">
        <v>-20</v>
      </c>
      <c r="U4" s="5"/>
      <c r="V4" s="5"/>
      <c r="W4" s="5"/>
    </row>
    <row r="5" spans="1:23" x14ac:dyDescent="0.25">
      <c r="A5" s="6" t="s">
        <v>3</v>
      </c>
      <c r="B5" s="5"/>
      <c r="C5" s="5">
        <v>60</v>
      </c>
      <c r="D5" s="5">
        <v>-20</v>
      </c>
      <c r="E5" s="5">
        <v>100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36">
        <v>0</v>
      </c>
      <c r="V5" s="5"/>
      <c r="W5" s="5"/>
    </row>
    <row r="6" spans="1:23" x14ac:dyDescent="0.25">
      <c r="A6" s="6" t="s">
        <v>4</v>
      </c>
      <c r="B6" s="5"/>
      <c r="C6" s="5"/>
      <c r="D6" s="5"/>
      <c r="E6" s="5"/>
      <c r="F6" s="5">
        <v>100</v>
      </c>
      <c r="G6" s="5">
        <v>20</v>
      </c>
      <c r="H6" s="5">
        <v>20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x14ac:dyDescent="0.25">
      <c r="A7" s="6" t="s">
        <v>5</v>
      </c>
      <c r="B7" s="5"/>
      <c r="C7" s="5"/>
      <c r="D7" s="5"/>
      <c r="E7" s="5"/>
      <c r="F7" s="5">
        <v>20</v>
      </c>
      <c r="G7" s="5">
        <v>100</v>
      </c>
      <c r="H7" s="5">
        <v>20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x14ac:dyDescent="0.25">
      <c r="A8" s="6" t="s">
        <v>6</v>
      </c>
      <c r="B8" s="5"/>
      <c r="C8" s="5"/>
      <c r="D8" s="5"/>
      <c r="E8" s="5"/>
      <c r="F8" s="5">
        <v>20</v>
      </c>
      <c r="G8" s="5">
        <v>20</v>
      </c>
      <c r="H8" s="5">
        <v>100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x14ac:dyDescent="0.25">
      <c r="A9" s="6" t="s">
        <v>8</v>
      </c>
      <c r="B9" s="7">
        <v>-20</v>
      </c>
      <c r="C9" s="7"/>
      <c r="D9" s="7">
        <v>20</v>
      </c>
      <c r="E9" s="7"/>
      <c r="F9" s="5">
        <v>-20</v>
      </c>
      <c r="G9" s="5">
        <v>-20</v>
      </c>
      <c r="H9" s="5">
        <v>-20</v>
      </c>
      <c r="I9" s="7">
        <v>40</v>
      </c>
      <c r="J9" s="7">
        <v>20</v>
      </c>
      <c r="K9" s="7"/>
      <c r="L9" s="7">
        <v>20</v>
      </c>
      <c r="M9" s="7"/>
      <c r="N9" s="7"/>
      <c r="O9" s="7">
        <v>-20</v>
      </c>
      <c r="P9" s="5">
        <v>-100</v>
      </c>
      <c r="Q9" s="7"/>
      <c r="R9" s="7">
        <v>-20</v>
      </c>
      <c r="S9" s="7">
        <v>20</v>
      </c>
      <c r="T9" s="7"/>
      <c r="U9" s="7">
        <v>20</v>
      </c>
      <c r="V9" s="7">
        <v>20</v>
      </c>
      <c r="W9" s="7"/>
    </row>
    <row r="10" spans="1:23" x14ac:dyDescent="0.25">
      <c r="A10" s="6" t="s">
        <v>9</v>
      </c>
      <c r="B10" s="5">
        <v>-20</v>
      </c>
      <c r="C10" s="5">
        <v>60</v>
      </c>
      <c r="D10" s="5">
        <v>-20</v>
      </c>
      <c r="E10" s="5"/>
      <c r="F10" s="5">
        <v>-20</v>
      </c>
      <c r="G10" s="5">
        <v>-20</v>
      </c>
      <c r="H10" s="5">
        <v>-20</v>
      </c>
      <c r="I10" s="5">
        <v>20</v>
      </c>
      <c r="J10" s="5">
        <v>100</v>
      </c>
      <c r="K10" s="5">
        <v>60</v>
      </c>
      <c r="L10" s="5"/>
      <c r="M10" s="5">
        <v>0</v>
      </c>
      <c r="N10" s="5"/>
      <c r="O10" s="5">
        <v>0</v>
      </c>
      <c r="P10" s="5">
        <v>-100</v>
      </c>
      <c r="Q10" s="5"/>
      <c r="R10" s="5">
        <v>-20</v>
      </c>
      <c r="S10" s="5">
        <v>-20</v>
      </c>
      <c r="T10" s="5">
        <v>20</v>
      </c>
      <c r="U10" s="36">
        <v>20</v>
      </c>
      <c r="V10" s="36">
        <v>20</v>
      </c>
      <c r="W10" s="5"/>
    </row>
    <row r="11" spans="1:23" x14ac:dyDescent="0.25">
      <c r="A11" s="6" t="s">
        <v>10</v>
      </c>
      <c r="B11" s="5"/>
      <c r="C11" s="5">
        <v>40</v>
      </c>
      <c r="D11" s="5">
        <v>-20</v>
      </c>
      <c r="E11" s="5"/>
      <c r="F11" s="5">
        <v>-60</v>
      </c>
      <c r="G11" s="5">
        <v>-60</v>
      </c>
      <c r="H11" s="5">
        <v>-60</v>
      </c>
      <c r="I11" s="5">
        <v>20</v>
      </c>
      <c r="J11" s="5">
        <v>60</v>
      </c>
      <c r="K11" s="5">
        <v>100</v>
      </c>
      <c r="L11" s="5">
        <v>60</v>
      </c>
      <c r="M11" s="5"/>
      <c r="N11" s="5"/>
      <c r="O11" s="5">
        <v>20</v>
      </c>
      <c r="P11" s="5">
        <v>-100</v>
      </c>
      <c r="Q11" s="5"/>
      <c r="R11" s="5">
        <v>-20</v>
      </c>
      <c r="S11" s="5">
        <v>-20</v>
      </c>
      <c r="T11" s="5"/>
      <c r="U11" s="36">
        <v>20</v>
      </c>
      <c r="V11" s="5"/>
      <c r="W11" s="5"/>
    </row>
    <row r="12" spans="1:23" x14ac:dyDescent="0.25">
      <c r="A12" s="6" t="s">
        <v>11</v>
      </c>
      <c r="B12" s="5">
        <v>60</v>
      </c>
      <c r="C12" s="5"/>
      <c r="D12" s="5">
        <v>-20</v>
      </c>
      <c r="E12" s="5"/>
      <c r="F12" s="5">
        <v>-20</v>
      </c>
      <c r="G12" s="5">
        <v>-20</v>
      </c>
      <c r="H12" s="5">
        <v>-20</v>
      </c>
      <c r="I12" s="5">
        <v>20</v>
      </c>
      <c r="J12" s="5">
        <v>20</v>
      </c>
      <c r="K12" s="5"/>
      <c r="L12" s="5">
        <v>100</v>
      </c>
      <c r="M12" s="5"/>
      <c r="N12" s="5"/>
      <c r="O12" s="5">
        <v>20</v>
      </c>
      <c r="P12" s="5">
        <v>-100</v>
      </c>
      <c r="Q12" s="5"/>
      <c r="R12" s="5"/>
      <c r="S12" s="5">
        <v>-20</v>
      </c>
      <c r="T12" s="5">
        <v>-20</v>
      </c>
      <c r="U12" s="36">
        <v>20</v>
      </c>
      <c r="V12" s="36">
        <v>20</v>
      </c>
      <c r="W12" s="5"/>
    </row>
    <row r="13" spans="1:23" x14ac:dyDescent="0.25">
      <c r="A13" s="6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>
        <v>100</v>
      </c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x14ac:dyDescent="0.25">
      <c r="A14" s="6" t="s">
        <v>14</v>
      </c>
      <c r="B14" s="5"/>
      <c r="C14" s="5"/>
      <c r="D14" s="7"/>
      <c r="E14" s="7"/>
      <c r="F14" s="7"/>
      <c r="G14" s="7"/>
      <c r="H14" s="5"/>
      <c r="I14" s="5"/>
      <c r="J14" s="5"/>
      <c r="K14" s="5"/>
      <c r="L14" s="5"/>
      <c r="M14" s="5"/>
      <c r="N14" s="5">
        <v>100</v>
      </c>
      <c r="O14" s="5"/>
      <c r="P14" s="5"/>
      <c r="Q14" s="5"/>
      <c r="R14" s="5"/>
      <c r="S14" s="5"/>
      <c r="T14" s="5"/>
      <c r="U14" s="5"/>
      <c r="V14" s="5"/>
      <c r="W14" s="5"/>
    </row>
    <row r="15" spans="1:23" x14ac:dyDescent="0.25">
      <c r="A15" s="6" t="s">
        <v>15</v>
      </c>
      <c r="B15" s="5"/>
      <c r="C15" s="5"/>
      <c r="D15" s="5"/>
      <c r="E15" s="5"/>
      <c r="F15" s="5">
        <v>-20</v>
      </c>
      <c r="G15" s="5">
        <v>-20</v>
      </c>
      <c r="H15" s="5">
        <v>-20</v>
      </c>
      <c r="I15" s="5">
        <v>-20</v>
      </c>
      <c r="J15" s="5"/>
      <c r="K15" s="5"/>
      <c r="L15" s="5">
        <v>20</v>
      </c>
      <c r="M15" s="5"/>
      <c r="N15" s="5">
        <v>-30</v>
      </c>
      <c r="O15" s="5">
        <v>40</v>
      </c>
      <c r="P15" s="5">
        <v>-100</v>
      </c>
      <c r="Q15" s="5"/>
      <c r="R15" s="5">
        <v>-20</v>
      </c>
      <c r="S15" s="5">
        <v>60</v>
      </c>
      <c r="T15" s="5"/>
      <c r="U15" s="7">
        <v>20</v>
      </c>
      <c r="V15" s="7">
        <v>-20</v>
      </c>
      <c r="W15" s="5"/>
    </row>
    <row r="16" spans="1:23" x14ac:dyDescent="0.25">
      <c r="A16" s="6" t="s">
        <v>16</v>
      </c>
      <c r="B16" s="5"/>
      <c r="C16" s="5"/>
      <c r="D16" s="5"/>
      <c r="E16" s="5"/>
      <c r="F16" s="5">
        <v>100</v>
      </c>
      <c r="G16" s="5">
        <v>100</v>
      </c>
      <c r="H16" s="5">
        <v>100</v>
      </c>
      <c r="I16" s="5"/>
      <c r="J16" s="5"/>
      <c r="K16" s="5"/>
      <c r="L16" s="5"/>
      <c r="M16" s="5"/>
      <c r="N16" s="5"/>
      <c r="O16" s="5"/>
      <c r="P16" s="5">
        <v>100</v>
      </c>
      <c r="Q16" s="5"/>
      <c r="R16" s="5"/>
      <c r="S16" s="5"/>
      <c r="T16" s="5"/>
      <c r="U16" s="5"/>
      <c r="V16" s="5"/>
      <c r="W16" s="5"/>
    </row>
    <row r="17" spans="1:23" x14ac:dyDescent="0.25">
      <c r="A17" s="6" t="s">
        <v>17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>
        <v>100</v>
      </c>
      <c r="R17" s="5"/>
      <c r="S17" s="5"/>
      <c r="T17" s="5"/>
      <c r="U17" s="5"/>
      <c r="V17" s="5"/>
      <c r="W17" s="5"/>
    </row>
    <row r="18" spans="1:23" x14ac:dyDescent="0.25">
      <c r="A18" s="6" t="s">
        <v>18</v>
      </c>
      <c r="B18" s="5"/>
      <c r="C18" s="5"/>
      <c r="D18" s="5"/>
      <c r="E18" s="5"/>
      <c r="F18" s="5">
        <v>-20</v>
      </c>
      <c r="G18" s="5">
        <v>-20</v>
      </c>
      <c r="H18" s="5">
        <v>-20</v>
      </c>
      <c r="I18" s="5">
        <v>-20</v>
      </c>
      <c r="J18" s="5">
        <v>-20</v>
      </c>
      <c r="K18" s="5"/>
      <c r="L18" s="5">
        <v>-20</v>
      </c>
      <c r="M18" s="5"/>
      <c r="N18" s="5"/>
      <c r="O18" s="5">
        <v>-20</v>
      </c>
      <c r="P18" s="5">
        <v>-100</v>
      </c>
      <c r="Q18" s="5"/>
      <c r="R18" s="5">
        <v>40</v>
      </c>
      <c r="S18" s="5">
        <v>-20</v>
      </c>
      <c r="T18" s="5"/>
      <c r="U18" s="5"/>
      <c r="V18" s="5">
        <v>-20</v>
      </c>
      <c r="W18" s="5"/>
    </row>
    <row r="19" spans="1:23" x14ac:dyDescent="0.25">
      <c r="A19" s="6" t="s">
        <v>19</v>
      </c>
      <c r="B19" s="5"/>
      <c r="C19" s="5"/>
      <c r="D19" s="5"/>
      <c r="E19" s="5"/>
      <c r="F19" s="5">
        <v>-100</v>
      </c>
      <c r="G19" s="5">
        <v>-100</v>
      </c>
      <c r="H19" s="5">
        <v>-100</v>
      </c>
      <c r="I19" s="5">
        <v>20</v>
      </c>
      <c r="J19" s="5">
        <v>-60</v>
      </c>
      <c r="K19" s="5"/>
      <c r="L19" s="5"/>
      <c r="M19" s="5"/>
      <c r="N19" s="5">
        <v>-50</v>
      </c>
      <c r="O19" s="5">
        <v>60</v>
      </c>
      <c r="P19" s="5">
        <v>-100</v>
      </c>
      <c r="Q19" s="5"/>
      <c r="R19" s="5">
        <v>-20</v>
      </c>
      <c r="S19" s="5">
        <v>100</v>
      </c>
      <c r="T19" s="5"/>
      <c r="U19" s="5"/>
      <c r="V19" s="5"/>
      <c r="W19" s="5"/>
    </row>
    <row r="20" spans="1:23" x14ac:dyDescent="0.25">
      <c r="A20" s="6" t="s">
        <v>20</v>
      </c>
      <c r="B20" s="5"/>
      <c r="C20" s="5"/>
      <c r="D20" s="5">
        <v>-20</v>
      </c>
      <c r="E20" s="5"/>
      <c r="F20" s="5">
        <v>-20</v>
      </c>
      <c r="G20" s="5">
        <v>-20</v>
      </c>
      <c r="H20" s="5">
        <v>-20</v>
      </c>
      <c r="I20" s="5"/>
      <c r="J20" s="5"/>
      <c r="K20" s="5"/>
      <c r="L20" s="5">
        <v>-20</v>
      </c>
      <c r="M20" s="5"/>
      <c r="N20" s="5"/>
      <c r="O20" s="5"/>
      <c r="P20" s="5">
        <v>-100</v>
      </c>
      <c r="Q20" s="5"/>
      <c r="R20" s="5"/>
      <c r="S20" s="5"/>
      <c r="T20" s="5">
        <v>100</v>
      </c>
      <c r="U20" s="5"/>
      <c r="V20" s="5"/>
      <c r="W20" s="5"/>
    </row>
    <row r="21" spans="1:23" x14ac:dyDescent="0.25">
      <c r="A21" s="6" t="s">
        <v>7</v>
      </c>
      <c r="B21" s="5">
        <v>-2</v>
      </c>
      <c r="C21" s="5"/>
      <c r="D21" s="5">
        <v>-1</v>
      </c>
      <c r="E21" s="5"/>
      <c r="F21" s="5">
        <v>-2</v>
      </c>
      <c r="G21" s="5">
        <v>-2</v>
      </c>
      <c r="H21" s="5">
        <v>-2</v>
      </c>
      <c r="I21" s="5">
        <v>1</v>
      </c>
      <c r="J21" s="5">
        <v>1</v>
      </c>
      <c r="K21" s="5"/>
      <c r="L21" s="5">
        <v>2</v>
      </c>
      <c r="M21" s="5"/>
      <c r="N21" s="5"/>
      <c r="O21" s="5">
        <v>1</v>
      </c>
      <c r="P21" s="5">
        <v>-3</v>
      </c>
      <c r="Q21" s="5"/>
      <c r="R21" s="5"/>
      <c r="S21" s="5">
        <v>-1</v>
      </c>
      <c r="T21" s="5"/>
      <c r="U21" s="5">
        <v>3</v>
      </c>
      <c r="V21" s="5">
        <v>1</v>
      </c>
      <c r="W21" s="5"/>
    </row>
    <row r="22" spans="1:23" x14ac:dyDescent="0.25">
      <c r="A22" s="6" t="s">
        <v>12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x14ac:dyDescent="0.25">
      <c r="A23" s="6" t="s">
        <v>21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>
        <v>-20</v>
      </c>
      <c r="S23" s="5"/>
      <c r="T23" s="5"/>
      <c r="U23" s="5"/>
      <c r="V23" s="5"/>
      <c r="W23" s="5">
        <v>100</v>
      </c>
    </row>
  </sheetData>
  <conditionalFormatting sqref="B2:W2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W23"/>
  <sheetViews>
    <sheetView zoomScaleNormal="100" workbookViewId="0">
      <selection activeCell="A21" sqref="A1:W23"/>
    </sheetView>
  </sheetViews>
  <sheetFormatPr defaultRowHeight="15" x14ac:dyDescent="0.25"/>
  <cols>
    <col min="1" max="1" width="17.5703125" bestFit="1" customWidth="1"/>
    <col min="2" max="23" width="5" customWidth="1"/>
    <col min="27" max="48" width="7.140625" customWidth="1"/>
  </cols>
  <sheetData>
    <row r="1" spans="1:23" s="1" customFormat="1" ht="75" x14ac:dyDescent="0.25">
      <c r="A1" s="6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7</v>
      </c>
      <c r="V1" s="6" t="s">
        <v>12</v>
      </c>
      <c r="W1" s="6" t="s">
        <v>21</v>
      </c>
    </row>
    <row r="2" spans="1:23" ht="15" customHeight="1" x14ac:dyDescent="0.25">
      <c r="A2" s="4" t="s">
        <v>0</v>
      </c>
      <c r="B2" s="5">
        <v>9</v>
      </c>
      <c r="C2" s="5">
        <v>-3</v>
      </c>
      <c r="D2" s="5">
        <v>-3</v>
      </c>
      <c r="E2" s="5"/>
      <c r="F2" s="5">
        <v>-9</v>
      </c>
      <c r="G2" s="5">
        <v>-9</v>
      </c>
      <c r="H2" s="5">
        <v>-9</v>
      </c>
      <c r="I2" s="5">
        <v>-6</v>
      </c>
      <c r="J2" s="5">
        <v>-3</v>
      </c>
      <c r="K2" s="5"/>
      <c r="L2" s="5">
        <v>-6</v>
      </c>
      <c r="M2" s="5"/>
      <c r="N2" s="5"/>
      <c r="O2" s="5">
        <v>-6</v>
      </c>
      <c r="P2" s="5">
        <v>-9</v>
      </c>
      <c r="Q2" s="5"/>
      <c r="R2" s="5">
        <v>-3</v>
      </c>
      <c r="S2" s="5">
        <v>-3</v>
      </c>
      <c r="T2" s="5">
        <v>-6</v>
      </c>
      <c r="U2" s="5">
        <v>-6</v>
      </c>
      <c r="V2" s="5">
        <v>-3</v>
      </c>
      <c r="W2" s="5"/>
    </row>
    <row r="3" spans="1:23" s="5" customFormat="1" ht="15" customHeight="1" x14ac:dyDescent="0.25">
      <c r="A3" s="4" t="s">
        <v>1</v>
      </c>
      <c r="B3" s="5">
        <v>-3</v>
      </c>
      <c r="C3" s="5">
        <v>9</v>
      </c>
      <c r="D3" s="5">
        <v>-6</v>
      </c>
      <c r="F3" s="5">
        <v>-6</v>
      </c>
      <c r="G3" s="5">
        <v>-6</v>
      </c>
      <c r="H3" s="5">
        <v>-6</v>
      </c>
      <c r="J3" s="5">
        <v>6</v>
      </c>
      <c r="L3" s="5">
        <v>6</v>
      </c>
      <c r="P3" s="5">
        <v>-9</v>
      </c>
      <c r="S3" s="5">
        <v>-3</v>
      </c>
    </row>
    <row r="4" spans="1:23" s="5" customFormat="1" ht="15" customHeight="1" x14ac:dyDescent="0.25">
      <c r="A4" s="4" t="s">
        <v>2</v>
      </c>
      <c r="B4" s="5">
        <v>-3</v>
      </c>
      <c r="C4" s="5">
        <v>-6</v>
      </c>
      <c r="D4" s="5">
        <v>9</v>
      </c>
      <c r="I4" s="5">
        <v>3</v>
      </c>
      <c r="J4" s="5">
        <v>-3</v>
      </c>
      <c r="L4" s="5">
        <v>-6</v>
      </c>
      <c r="O4" s="5">
        <v>-3</v>
      </c>
      <c r="P4" s="5">
        <v>-3</v>
      </c>
      <c r="S4" s="5">
        <v>-3</v>
      </c>
      <c r="T4" s="5">
        <v>-9</v>
      </c>
      <c r="U4" s="5">
        <v>-3</v>
      </c>
      <c r="V4" s="5">
        <v>-3</v>
      </c>
    </row>
    <row r="5" spans="1:23" s="5" customFormat="1" ht="15" customHeight="1" x14ac:dyDescent="0.25">
      <c r="A5" s="4" t="s">
        <v>3</v>
      </c>
      <c r="B5" s="5">
        <v>-9</v>
      </c>
      <c r="C5" s="5">
        <v>6</v>
      </c>
      <c r="D5" s="5">
        <v>-3</v>
      </c>
    </row>
    <row r="6" spans="1:23" s="5" customFormat="1" ht="15" customHeight="1" x14ac:dyDescent="0.25">
      <c r="A6" s="4" t="s">
        <v>4</v>
      </c>
      <c r="B6" s="5">
        <v>-9</v>
      </c>
      <c r="C6" s="5">
        <v>-6</v>
      </c>
      <c r="F6" s="5">
        <v>9</v>
      </c>
      <c r="G6" s="5">
        <v>-9</v>
      </c>
      <c r="H6" s="5">
        <v>-9</v>
      </c>
      <c r="I6" s="5">
        <v>-6</v>
      </c>
      <c r="J6" s="5">
        <v>-6</v>
      </c>
      <c r="K6" s="5">
        <v>-6</v>
      </c>
      <c r="L6" s="5">
        <v>-6</v>
      </c>
      <c r="O6" s="5">
        <v>-6</v>
      </c>
      <c r="P6" s="5">
        <v>-9</v>
      </c>
      <c r="S6" s="5">
        <v>-9</v>
      </c>
      <c r="T6" s="5">
        <v>-3</v>
      </c>
      <c r="U6" s="5">
        <v>-6</v>
      </c>
      <c r="V6" s="5">
        <v>-3</v>
      </c>
    </row>
    <row r="7" spans="1:23" s="5" customFormat="1" ht="15" customHeight="1" x14ac:dyDescent="0.25">
      <c r="A7" s="4" t="s">
        <v>5</v>
      </c>
      <c r="B7" s="5">
        <v>-9</v>
      </c>
      <c r="C7" s="5">
        <v>-6</v>
      </c>
      <c r="F7" s="5">
        <v>-9</v>
      </c>
      <c r="G7" s="5">
        <v>9</v>
      </c>
      <c r="I7" s="5">
        <v>-6</v>
      </c>
      <c r="J7" s="5">
        <v>-6</v>
      </c>
      <c r="K7" s="5">
        <v>-6</v>
      </c>
      <c r="L7" s="5">
        <v>-6</v>
      </c>
      <c r="O7" s="5">
        <v>-6</v>
      </c>
      <c r="P7" s="5">
        <v>-9</v>
      </c>
      <c r="S7" s="5">
        <v>-9</v>
      </c>
      <c r="T7" s="5">
        <v>-3</v>
      </c>
      <c r="U7" s="5">
        <v>-6</v>
      </c>
      <c r="V7" s="5">
        <v>-3</v>
      </c>
    </row>
    <row r="8" spans="1:23" s="5" customFormat="1" ht="15" customHeight="1" x14ac:dyDescent="0.25">
      <c r="A8" s="4" t="s">
        <v>6</v>
      </c>
      <c r="B8" s="5">
        <v>-9</v>
      </c>
      <c r="C8" s="5">
        <v>-6</v>
      </c>
      <c r="F8" s="5">
        <v>-9</v>
      </c>
      <c r="G8" s="5">
        <v>-9</v>
      </c>
      <c r="H8" s="5">
        <v>9</v>
      </c>
      <c r="I8" s="5">
        <v>-6</v>
      </c>
      <c r="J8" s="5">
        <v>-6</v>
      </c>
      <c r="K8" s="5">
        <v>-6</v>
      </c>
      <c r="L8" s="5">
        <v>-6</v>
      </c>
      <c r="O8" s="5">
        <v>-6</v>
      </c>
      <c r="P8" s="5">
        <v>-9</v>
      </c>
      <c r="S8" s="5">
        <v>-9</v>
      </c>
      <c r="T8" s="5">
        <v>-3</v>
      </c>
      <c r="U8" s="5">
        <v>-6</v>
      </c>
      <c r="V8" s="5">
        <v>-3</v>
      </c>
    </row>
    <row r="9" spans="1:23" s="5" customFormat="1" ht="15" customHeight="1" x14ac:dyDescent="0.25">
      <c r="A9" s="4" t="s">
        <v>8</v>
      </c>
      <c r="B9" s="5">
        <v>-6</v>
      </c>
      <c r="D9" s="5">
        <v>3</v>
      </c>
      <c r="F9" s="5">
        <v>-6</v>
      </c>
      <c r="G9" s="5">
        <v>-6</v>
      </c>
      <c r="H9" s="5">
        <v>-6</v>
      </c>
      <c r="I9" s="5">
        <v>9</v>
      </c>
      <c r="J9" s="5">
        <v>3</v>
      </c>
      <c r="L9" s="5">
        <v>3</v>
      </c>
      <c r="O9" s="5">
        <v>-3</v>
      </c>
      <c r="P9" s="5">
        <v>-9</v>
      </c>
      <c r="R9" s="5">
        <v>-3</v>
      </c>
      <c r="S9" s="5">
        <v>3</v>
      </c>
      <c r="T9" s="5">
        <v>-3</v>
      </c>
      <c r="U9" s="5">
        <v>3</v>
      </c>
      <c r="V9" s="5">
        <v>3</v>
      </c>
    </row>
    <row r="10" spans="1:23" s="5" customFormat="1" ht="15" customHeight="1" x14ac:dyDescent="0.25">
      <c r="A10" s="4" t="s">
        <v>9</v>
      </c>
      <c r="B10" s="5">
        <v>-3</v>
      </c>
      <c r="C10" s="5">
        <v>6</v>
      </c>
      <c r="D10" s="5">
        <v>-3</v>
      </c>
      <c r="F10" s="5">
        <v>-6</v>
      </c>
      <c r="G10" s="5">
        <v>-6</v>
      </c>
      <c r="H10" s="5">
        <v>-6</v>
      </c>
      <c r="I10" s="5">
        <v>3</v>
      </c>
      <c r="J10" s="5">
        <v>9</v>
      </c>
      <c r="K10" s="5">
        <v>6</v>
      </c>
      <c r="P10" s="5">
        <v>-9</v>
      </c>
      <c r="R10" s="5">
        <v>-3</v>
      </c>
      <c r="S10" s="5">
        <v>-6</v>
      </c>
      <c r="T10" s="5">
        <v>3</v>
      </c>
      <c r="U10" s="5">
        <v>3</v>
      </c>
      <c r="V10" s="5">
        <v>3</v>
      </c>
    </row>
    <row r="11" spans="1:23" s="5" customFormat="1" ht="15" customHeight="1" x14ac:dyDescent="0.25">
      <c r="A11" s="4" t="s">
        <v>10</v>
      </c>
      <c r="B11" s="5">
        <v>-6</v>
      </c>
      <c r="C11" s="5">
        <v>6</v>
      </c>
      <c r="D11" s="5">
        <v>-3</v>
      </c>
      <c r="F11" s="5">
        <v>-6</v>
      </c>
      <c r="G11" s="5">
        <v>-6</v>
      </c>
      <c r="H11" s="5">
        <v>-6</v>
      </c>
      <c r="I11" s="5">
        <v>3</v>
      </c>
      <c r="J11" s="5">
        <v>6</v>
      </c>
      <c r="K11" s="5">
        <v>9</v>
      </c>
      <c r="L11" s="5">
        <v>6</v>
      </c>
      <c r="O11" s="5">
        <v>3</v>
      </c>
      <c r="P11" s="5">
        <v>-9</v>
      </c>
      <c r="R11" s="5">
        <v>-3</v>
      </c>
      <c r="S11" s="5">
        <v>-6</v>
      </c>
      <c r="T11" s="5">
        <v>-3</v>
      </c>
      <c r="U11" s="5">
        <v>3</v>
      </c>
      <c r="V11" s="5">
        <v>3</v>
      </c>
    </row>
    <row r="12" spans="1:23" s="5" customFormat="1" ht="15" customHeight="1" x14ac:dyDescent="0.25">
      <c r="A12" s="4" t="s">
        <v>11</v>
      </c>
      <c r="B12" s="5">
        <v>-6</v>
      </c>
      <c r="C12" s="5">
        <v>6</v>
      </c>
      <c r="D12" s="5">
        <v>-6</v>
      </c>
      <c r="F12" s="5">
        <v>-6</v>
      </c>
      <c r="G12" s="5">
        <v>-6</v>
      </c>
      <c r="H12" s="5">
        <v>-6</v>
      </c>
      <c r="I12" s="5">
        <v>3</v>
      </c>
      <c r="J12" s="5">
        <v>6</v>
      </c>
      <c r="L12" s="5">
        <v>9</v>
      </c>
      <c r="O12" s="5">
        <v>3</v>
      </c>
      <c r="P12" s="5">
        <v>-9</v>
      </c>
      <c r="R12" s="5">
        <v>-3</v>
      </c>
      <c r="S12" s="5">
        <v>-3</v>
      </c>
      <c r="T12" s="5">
        <v>-3</v>
      </c>
      <c r="U12" s="5">
        <v>6</v>
      </c>
      <c r="V12" s="5">
        <v>3</v>
      </c>
    </row>
    <row r="13" spans="1:23" ht="15" customHeight="1" x14ac:dyDescent="0.25">
      <c r="A13" s="4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>
        <v>9</v>
      </c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" customHeight="1" x14ac:dyDescent="0.25">
      <c r="A14" s="4" t="s">
        <v>14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x14ac:dyDescent="0.25">
      <c r="A15" s="4" t="s">
        <v>15</v>
      </c>
      <c r="B15" s="5">
        <v>-6</v>
      </c>
      <c r="C15" s="5"/>
      <c r="D15" s="5">
        <v>-3</v>
      </c>
      <c r="E15" s="5"/>
      <c r="F15" s="5">
        <v>-6</v>
      </c>
      <c r="G15" s="5">
        <v>-6</v>
      </c>
      <c r="H15" s="5">
        <v>-6</v>
      </c>
      <c r="I15" s="5">
        <v>-3</v>
      </c>
      <c r="J15" s="5"/>
      <c r="K15" s="5"/>
      <c r="L15" s="5">
        <v>3</v>
      </c>
      <c r="M15" s="5"/>
      <c r="N15" s="5">
        <v>-11</v>
      </c>
      <c r="O15" s="5">
        <v>9</v>
      </c>
      <c r="P15" s="5"/>
      <c r="Q15" s="5"/>
      <c r="R15" s="5">
        <v>-3</v>
      </c>
      <c r="S15" s="5">
        <v>6</v>
      </c>
      <c r="T15" s="5">
        <v>-3</v>
      </c>
      <c r="U15" s="5">
        <v>3</v>
      </c>
      <c r="V15" s="5">
        <v>-3</v>
      </c>
      <c r="W15" s="5"/>
    </row>
    <row r="16" spans="1:23" x14ac:dyDescent="0.25">
      <c r="A16" s="4" t="s">
        <v>16</v>
      </c>
      <c r="B16" s="5">
        <v>-9</v>
      </c>
      <c r="C16" s="5">
        <v>-9</v>
      </c>
      <c r="D16" s="5">
        <v>-3</v>
      </c>
      <c r="E16" s="5"/>
      <c r="F16" s="5">
        <v>-9</v>
      </c>
      <c r="G16" s="5">
        <v>-9</v>
      </c>
      <c r="H16" s="5">
        <v>-9</v>
      </c>
      <c r="I16" s="5">
        <v>-9</v>
      </c>
      <c r="J16" s="5">
        <v>-9</v>
      </c>
      <c r="K16" s="5"/>
      <c r="L16" s="5">
        <v>-9</v>
      </c>
      <c r="M16" s="5"/>
      <c r="N16" s="5"/>
      <c r="O16" s="5">
        <v>-9</v>
      </c>
      <c r="P16" s="5">
        <v>9</v>
      </c>
      <c r="Q16" s="5"/>
      <c r="R16" s="5">
        <v>-9</v>
      </c>
      <c r="S16" s="5">
        <v>-9</v>
      </c>
      <c r="T16" s="5">
        <v>-9</v>
      </c>
      <c r="U16" s="5">
        <v>-9</v>
      </c>
      <c r="V16" s="5">
        <v>-9</v>
      </c>
      <c r="W16" s="5"/>
    </row>
    <row r="17" spans="1:23" x14ac:dyDescent="0.25">
      <c r="A17" s="4" t="s">
        <v>17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x14ac:dyDescent="0.25">
      <c r="A18" s="4" t="s">
        <v>18</v>
      </c>
      <c r="B18" s="5">
        <v>-3</v>
      </c>
      <c r="C18" s="5"/>
      <c r="D18" s="5"/>
      <c r="E18" s="5"/>
      <c r="F18" s="5">
        <v>-3</v>
      </c>
      <c r="G18" s="5">
        <v>-3</v>
      </c>
      <c r="H18" s="5">
        <v>-3</v>
      </c>
      <c r="I18" s="5">
        <v>-3</v>
      </c>
      <c r="J18" s="5">
        <v>-3</v>
      </c>
      <c r="K18" s="5"/>
      <c r="L18" s="5">
        <v>-3</v>
      </c>
      <c r="M18" s="5"/>
      <c r="N18" s="5"/>
      <c r="O18" s="5">
        <v>-3</v>
      </c>
      <c r="P18" s="5">
        <v>-9</v>
      </c>
      <c r="Q18" s="5"/>
      <c r="R18" s="5">
        <v>9</v>
      </c>
      <c r="S18" s="5">
        <v>-3</v>
      </c>
      <c r="T18" s="5"/>
      <c r="U18" s="5"/>
      <c r="V18" s="5">
        <v>-9</v>
      </c>
      <c r="W18" s="5"/>
    </row>
    <row r="19" spans="1:23" x14ac:dyDescent="0.25">
      <c r="A19" s="4" t="s">
        <v>19</v>
      </c>
      <c r="B19" s="5">
        <v>-3</v>
      </c>
      <c r="C19" s="5">
        <v>-3</v>
      </c>
      <c r="D19" s="5"/>
      <c r="E19" s="5"/>
      <c r="F19" s="5">
        <v>-9</v>
      </c>
      <c r="G19" s="5">
        <v>-9</v>
      </c>
      <c r="H19" s="5">
        <v>-9</v>
      </c>
      <c r="I19" s="5">
        <v>3</v>
      </c>
      <c r="J19" s="5">
        <v>-6</v>
      </c>
      <c r="K19" s="5"/>
      <c r="L19" s="5">
        <v>-3</v>
      </c>
      <c r="M19" s="5"/>
      <c r="N19" s="5">
        <v>-23</v>
      </c>
      <c r="O19" s="5">
        <v>6</v>
      </c>
      <c r="P19" s="5">
        <v>-9</v>
      </c>
      <c r="Q19" s="5"/>
      <c r="R19" s="5">
        <v>-3</v>
      </c>
      <c r="S19" s="5">
        <v>9</v>
      </c>
      <c r="T19" s="5">
        <v>-3</v>
      </c>
      <c r="U19" s="5">
        <v>-3</v>
      </c>
      <c r="V19" s="5">
        <v>-6</v>
      </c>
      <c r="W19" s="5"/>
    </row>
    <row r="20" spans="1:23" x14ac:dyDescent="0.25">
      <c r="A20" s="4" t="s">
        <v>20</v>
      </c>
      <c r="B20" s="5">
        <v>-6</v>
      </c>
      <c r="C20" s="5"/>
      <c r="D20" s="5">
        <v>-9</v>
      </c>
      <c r="E20" s="5">
        <v>-3</v>
      </c>
      <c r="F20" s="5">
        <v>-3</v>
      </c>
      <c r="G20" s="5">
        <v>-3</v>
      </c>
      <c r="H20" s="5"/>
      <c r="I20" s="5">
        <v>-3</v>
      </c>
      <c r="J20" s="5">
        <v>3</v>
      </c>
      <c r="K20" s="5"/>
      <c r="L20" s="5">
        <v>-3</v>
      </c>
      <c r="M20" s="5"/>
      <c r="N20" s="5"/>
      <c r="O20" s="5">
        <v>-3</v>
      </c>
      <c r="P20" s="5">
        <v>-9</v>
      </c>
      <c r="Q20" s="5"/>
      <c r="R20" s="5"/>
      <c r="S20" s="5">
        <v>-3</v>
      </c>
      <c r="T20" s="5">
        <v>9</v>
      </c>
      <c r="U20" s="5"/>
      <c r="V20" s="5">
        <v>3</v>
      </c>
      <c r="W20" s="5"/>
    </row>
    <row r="21" spans="1:23" s="7" customFormat="1" ht="15" customHeight="1" x14ac:dyDescent="0.25">
      <c r="A21" s="11" t="s">
        <v>7</v>
      </c>
      <c r="B21" s="7">
        <v>-6</v>
      </c>
      <c r="D21" s="7">
        <v>-3</v>
      </c>
      <c r="F21" s="7">
        <v>-6</v>
      </c>
      <c r="G21" s="7">
        <v>-6</v>
      </c>
      <c r="H21" s="7">
        <v>-6</v>
      </c>
      <c r="I21" s="7">
        <v>3</v>
      </c>
      <c r="J21" s="7">
        <v>3</v>
      </c>
      <c r="L21" s="7">
        <v>6</v>
      </c>
      <c r="O21" s="7">
        <v>3</v>
      </c>
      <c r="P21" s="7">
        <v>-9</v>
      </c>
      <c r="S21" s="7">
        <v>-3</v>
      </c>
      <c r="U21" s="7">
        <v>9</v>
      </c>
      <c r="V21" s="7">
        <v>3</v>
      </c>
    </row>
    <row r="22" spans="1:23" s="5" customFormat="1" ht="15" customHeight="1" x14ac:dyDescent="0.25">
      <c r="A22" s="4" t="s">
        <v>12</v>
      </c>
      <c r="B22" s="5">
        <v>-3</v>
      </c>
      <c r="D22" s="7">
        <v>-3</v>
      </c>
      <c r="E22" s="7">
        <v>-3</v>
      </c>
      <c r="F22" s="7">
        <v>-3</v>
      </c>
      <c r="G22" s="7">
        <v>-3</v>
      </c>
      <c r="I22" s="5">
        <v>3</v>
      </c>
      <c r="J22" s="5">
        <v>3</v>
      </c>
      <c r="L22" s="5">
        <v>3</v>
      </c>
      <c r="O22" s="5">
        <v>-3</v>
      </c>
      <c r="P22" s="5">
        <v>-9</v>
      </c>
      <c r="R22" s="5">
        <v>-9</v>
      </c>
      <c r="S22" s="5">
        <v>-6</v>
      </c>
      <c r="T22" s="5">
        <v>3</v>
      </c>
      <c r="U22" s="5">
        <v>3</v>
      </c>
      <c r="V22" s="5">
        <v>9</v>
      </c>
    </row>
    <row r="23" spans="1:23" x14ac:dyDescent="0.25">
      <c r="A23" s="4" t="s">
        <v>21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>
        <v>-9</v>
      </c>
      <c r="S23" s="5"/>
      <c r="T23" s="5"/>
      <c r="U23" s="5"/>
      <c r="V23" s="5"/>
      <c r="W23" s="5"/>
    </row>
  </sheetData>
  <conditionalFormatting sqref="B2:W2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W23"/>
  <sheetViews>
    <sheetView workbookViewId="0">
      <selection activeCell="W23" sqref="A1:W23"/>
    </sheetView>
  </sheetViews>
  <sheetFormatPr defaultRowHeight="15" x14ac:dyDescent="0.25"/>
  <cols>
    <col min="1" max="1" width="17.5703125" bestFit="1" customWidth="1"/>
    <col min="2" max="23" width="5" customWidth="1"/>
  </cols>
  <sheetData>
    <row r="1" spans="1:23" ht="75" x14ac:dyDescent="0.25">
      <c r="A1" s="6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7</v>
      </c>
      <c r="V1" s="6" t="s">
        <v>12</v>
      </c>
      <c r="W1" s="6" t="s">
        <v>21</v>
      </c>
    </row>
    <row r="2" spans="1:23" x14ac:dyDescent="0.25">
      <c r="A2" s="4" t="s">
        <v>0</v>
      </c>
      <c r="B2">
        <v>3</v>
      </c>
      <c r="C2">
        <v>-1</v>
      </c>
      <c r="D2">
        <v>-1</v>
      </c>
      <c r="F2">
        <v>-3</v>
      </c>
      <c r="G2">
        <v>-3</v>
      </c>
      <c r="H2">
        <v>-3</v>
      </c>
      <c r="I2">
        <v>-2</v>
      </c>
      <c r="J2">
        <v>-1</v>
      </c>
      <c r="L2">
        <v>-2</v>
      </c>
      <c r="O2">
        <v>-2</v>
      </c>
      <c r="P2">
        <v>-3</v>
      </c>
      <c r="R2">
        <v>-1</v>
      </c>
      <c r="S2">
        <v>-1</v>
      </c>
      <c r="T2">
        <v>-2</v>
      </c>
      <c r="U2">
        <v>-2</v>
      </c>
      <c r="V2">
        <v>-1</v>
      </c>
    </row>
    <row r="3" spans="1:23" x14ac:dyDescent="0.25">
      <c r="A3" s="4" t="s">
        <v>1</v>
      </c>
      <c r="B3" s="5">
        <v>-1</v>
      </c>
      <c r="C3" s="5">
        <v>3</v>
      </c>
      <c r="D3" s="5">
        <v>-2</v>
      </c>
      <c r="E3" s="5"/>
      <c r="F3" s="5">
        <v>-2</v>
      </c>
      <c r="G3" s="5">
        <v>-2</v>
      </c>
      <c r="H3" s="5">
        <v>-2</v>
      </c>
      <c r="I3" s="5"/>
      <c r="J3" s="5">
        <v>2</v>
      </c>
      <c r="K3" s="5"/>
      <c r="L3" s="5">
        <v>2</v>
      </c>
      <c r="M3" s="5"/>
      <c r="N3" s="5"/>
      <c r="O3" s="5"/>
      <c r="P3" s="5">
        <v>-3</v>
      </c>
      <c r="Q3" s="5"/>
      <c r="R3" s="5"/>
      <c r="S3" s="5">
        <v>-1</v>
      </c>
      <c r="T3" s="5"/>
      <c r="U3" s="5"/>
      <c r="V3" s="5"/>
      <c r="W3" s="5"/>
    </row>
    <row r="4" spans="1:23" x14ac:dyDescent="0.25">
      <c r="A4" s="4" t="s">
        <v>2</v>
      </c>
      <c r="B4" s="5">
        <v>-1</v>
      </c>
      <c r="C4" s="5">
        <v>-2</v>
      </c>
      <c r="D4" s="5">
        <v>3</v>
      </c>
      <c r="E4" s="5"/>
      <c r="F4" s="5"/>
      <c r="G4" s="5"/>
      <c r="H4" s="5"/>
      <c r="I4" s="5">
        <v>1</v>
      </c>
      <c r="J4" s="5">
        <v>-1</v>
      </c>
      <c r="K4" s="5"/>
      <c r="L4" s="5">
        <v>-2</v>
      </c>
      <c r="M4" s="5"/>
      <c r="N4" s="5"/>
      <c r="O4" s="5">
        <v>-1</v>
      </c>
      <c r="P4" s="5">
        <v>-1</v>
      </c>
      <c r="Q4" s="5"/>
      <c r="R4" s="5"/>
      <c r="S4" s="5">
        <v>-1</v>
      </c>
      <c r="T4" s="5">
        <v>-3</v>
      </c>
      <c r="U4" s="5">
        <v>-1</v>
      </c>
      <c r="V4" s="5">
        <v>-1</v>
      </c>
      <c r="W4" s="5"/>
    </row>
    <row r="5" spans="1:23" x14ac:dyDescent="0.25">
      <c r="A5" s="4" t="s">
        <v>3</v>
      </c>
      <c r="B5" s="5">
        <v>-3</v>
      </c>
      <c r="C5" s="5">
        <v>2</v>
      </c>
      <c r="D5" s="5">
        <v>-1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x14ac:dyDescent="0.25">
      <c r="A6" s="4" t="s">
        <v>4</v>
      </c>
      <c r="B6" s="5">
        <v>-3</v>
      </c>
      <c r="C6" s="5">
        <v>-2</v>
      </c>
      <c r="D6" s="5"/>
      <c r="E6" s="5"/>
      <c r="F6" s="5">
        <v>3</v>
      </c>
      <c r="G6" s="5">
        <v>-3</v>
      </c>
      <c r="H6" s="5">
        <v>-3</v>
      </c>
      <c r="I6" s="5">
        <v>-2</v>
      </c>
      <c r="J6" s="5">
        <v>-2</v>
      </c>
      <c r="K6" s="5">
        <v>-2</v>
      </c>
      <c r="L6" s="5">
        <v>-2</v>
      </c>
      <c r="M6" s="5"/>
      <c r="N6" s="5"/>
      <c r="O6" s="5">
        <v>-2</v>
      </c>
      <c r="P6" s="5">
        <v>-3</v>
      </c>
      <c r="Q6" s="5"/>
      <c r="R6" s="5"/>
      <c r="S6" s="5">
        <v>-3</v>
      </c>
      <c r="T6" s="5">
        <v>-1</v>
      </c>
      <c r="U6" s="5">
        <v>-2</v>
      </c>
      <c r="V6" s="5">
        <v>-1</v>
      </c>
      <c r="W6" s="5"/>
    </row>
    <row r="7" spans="1:23" x14ac:dyDescent="0.25">
      <c r="A7" s="4" t="s">
        <v>5</v>
      </c>
      <c r="B7" s="5">
        <v>-3</v>
      </c>
      <c r="C7" s="5">
        <v>-2</v>
      </c>
      <c r="D7" s="5"/>
      <c r="E7" s="5"/>
      <c r="F7" s="5">
        <v>-3</v>
      </c>
      <c r="G7" s="5">
        <v>3</v>
      </c>
      <c r="H7" s="5"/>
      <c r="I7" s="5">
        <v>-2</v>
      </c>
      <c r="J7" s="5">
        <v>-2</v>
      </c>
      <c r="K7" s="5">
        <v>-2</v>
      </c>
      <c r="L7" s="5">
        <v>-2</v>
      </c>
      <c r="M7" s="5"/>
      <c r="N7" s="5"/>
      <c r="O7" s="5">
        <v>-2</v>
      </c>
      <c r="P7" s="5">
        <v>-3</v>
      </c>
      <c r="Q7" s="5"/>
      <c r="R7" s="5"/>
      <c r="S7" s="5">
        <v>-3</v>
      </c>
      <c r="T7" s="5">
        <v>-1</v>
      </c>
      <c r="U7" s="5">
        <v>-2</v>
      </c>
      <c r="V7" s="5">
        <v>-1</v>
      </c>
      <c r="W7" s="5"/>
    </row>
    <row r="8" spans="1:23" x14ac:dyDescent="0.25">
      <c r="A8" s="4" t="s">
        <v>6</v>
      </c>
      <c r="B8" s="5">
        <v>-3</v>
      </c>
      <c r="C8" s="5">
        <v>-2</v>
      </c>
      <c r="D8" s="5"/>
      <c r="E8" s="5"/>
      <c r="F8" s="5">
        <v>-3</v>
      </c>
      <c r="G8" s="5">
        <v>-3</v>
      </c>
      <c r="H8" s="5">
        <v>3</v>
      </c>
      <c r="I8" s="5">
        <v>-2</v>
      </c>
      <c r="J8" s="5">
        <v>-2</v>
      </c>
      <c r="K8" s="5">
        <v>-2</v>
      </c>
      <c r="L8" s="5">
        <v>-2</v>
      </c>
      <c r="M8" s="5"/>
      <c r="N8" s="5"/>
      <c r="O8" s="5">
        <v>-2</v>
      </c>
      <c r="P8" s="5">
        <v>-3</v>
      </c>
      <c r="Q8" s="5"/>
      <c r="R8" s="5"/>
      <c r="S8" s="5">
        <v>-3</v>
      </c>
      <c r="T8" s="5">
        <v>-1</v>
      </c>
      <c r="U8" s="5">
        <v>-2</v>
      </c>
      <c r="V8" s="5">
        <v>-1</v>
      </c>
      <c r="W8" s="5"/>
    </row>
    <row r="9" spans="1:23" x14ac:dyDescent="0.25">
      <c r="A9" s="4" t="s">
        <v>8</v>
      </c>
      <c r="B9" s="5">
        <v>-2</v>
      </c>
      <c r="C9" s="5"/>
      <c r="D9" s="5">
        <v>1</v>
      </c>
      <c r="E9" s="5"/>
      <c r="F9" s="5">
        <v>-2</v>
      </c>
      <c r="G9" s="5">
        <v>-2</v>
      </c>
      <c r="H9" s="5">
        <v>-2</v>
      </c>
      <c r="I9" s="5">
        <v>3</v>
      </c>
      <c r="J9" s="5">
        <v>1</v>
      </c>
      <c r="K9" s="5"/>
      <c r="L9" s="5">
        <v>1</v>
      </c>
      <c r="M9" s="5"/>
      <c r="N9" s="5"/>
      <c r="O9" s="5">
        <v>-1</v>
      </c>
      <c r="P9" s="5">
        <v>-3</v>
      </c>
      <c r="Q9" s="5"/>
      <c r="R9" s="5">
        <v>-1</v>
      </c>
      <c r="S9" s="5">
        <v>1</v>
      </c>
      <c r="T9" s="5">
        <v>-1</v>
      </c>
      <c r="U9" s="5">
        <v>1</v>
      </c>
      <c r="V9" s="5">
        <v>1</v>
      </c>
      <c r="W9" s="5"/>
    </row>
    <row r="10" spans="1:23" x14ac:dyDescent="0.25">
      <c r="A10" s="4" t="s">
        <v>9</v>
      </c>
      <c r="B10" s="5">
        <v>-1</v>
      </c>
      <c r="C10" s="5">
        <v>2</v>
      </c>
      <c r="D10" s="5">
        <v>-1</v>
      </c>
      <c r="E10" s="5"/>
      <c r="F10" s="5">
        <v>-2</v>
      </c>
      <c r="G10" s="5">
        <v>-2</v>
      </c>
      <c r="H10" s="5">
        <v>-2</v>
      </c>
      <c r="I10" s="5">
        <v>1</v>
      </c>
      <c r="J10" s="5">
        <v>3</v>
      </c>
      <c r="K10" s="5">
        <v>2</v>
      </c>
      <c r="L10" s="5"/>
      <c r="M10" s="5"/>
      <c r="N10" s="5"/>
      <c r="O10" s="5"/>
      <c r="P10" s="5">
        <v>-3</v>
      </c>
      <c r="Q10" s="5"/>
      <c r="R10" s="5">
        <v>-1</v>
      </c>
      <c r="S10" s="5">
        <v>-2</v>
      </c>
      <c r="T10" s="5">
        <v>1</v>
      </c>
      <c r="U10" s="5">
        <v>1</v>
      </c>
      <c r="V10" s="5">
        <v>1</v>
      </c>
      <c r="W10" s="5"/>
    </row>
    <row r="11" spans="1:23" x14ac:dyDescent="0.25">
      <c r="A11" s="4" t="s">
        <v>10</v>
      </c>
      <c r="B11" s="5">
        <v>-2</v>
      </c>
      <c r="C11" s="5">
        <v>2</v>
      </c>
      <c r="D11" s="5">
        <v>-1</v>
      </c>
      <c r="E11" s="5"/>
      <c r="F11" s="5">
        <v>-2</v>
      </c>
      <c r="G11" s="5">
        <v>-2</v>
      </c>
      <c r="H11" s="5">
        <v>-2</v>
      </c>
      <c r="I11" s="5">
        <v>1</v>
      </c>
      <c r="J11" s="5">
        <v>2</v>
      </c>
      <c r="K11" s="5">
        <v>3</v>
      </c>
      <c r="L11" s="5">
        <v>2</v>
      </c>
      <c r="M11" s="5"/>
      <c r="N11" s="5"/>
      <c r="O11" s="5">
        <v>1</v>
      </c>
      <c r="P11" s="5">
        <v>-3</v>
      </c>
      <c r="Q11" s="5"/>
      <c r="R11" s="5">
        <v>-1</v>
      </c>
      <c r="S11" s="5">
        <v>-2</v>
      </c>
      <c r="T11" s="5">
        <v>-1</v>
      </c>
      <c r="U11" s="5">
        <v>1</v>
      </c>
      <c r="V11" s="5">
        <v>1</v>
      </c>
      <c r="W11" s="5"/>
    </row>
    <row r="12" spans="1:23" x14ac:dyDescent="0.25">
      <c r="A12" s="4" t="s">
        <v>11</v>
      </c>
      <c r="B12" s="5">
        <v>-2</v>
      </c>
      <c r="C12" s="5">
        <v>2</v>
      </c>
      <c r="D12" s="5">
        <v>-2</v>
      </c>
      <c r="E12" s="5"/>
      <c r="F12" s="5">
        <v>-2</v>
      </c>
      <c r="G12" s="5">
        <v>-2</v>
      </c>
      <c r="H12" s="5">
        <v>-2</v>
      </c>
      <c r="I12" s="5">
        <v>1</v>
      </c>
      <c r="J12" s="5">
        <v>2</v>
      </c>
      <c r="K12" s="5"/>
      <c r="L12" s="5">
        <v>3</v>
      </c>
      <c r="M12" s="5"/>
      <c r="N12" s="5"/>
      <c r="O12" s="5">
        <v>1</v>
      </c>
      <c r="P12" s="5">
        <v>-3</v>
      </c>
      <c r="Q12" s="5"/>
      <c r="R12" s="5">
        <v>-1</v>
      </c>
      <c r="S12" s="5">
        <v>-1</v>
      </c>
      <c r="T12" s="5">
        <v>-1</v>
      </c>
      <c r="U12" s="5">
        <v>2</v>
      </c>
      <c r="V12" s="5">
        <v>1</v>
      </c>
      <c r="W12" s="5"/>
    </row>
    <row r="13" spans="1:23" x14ac:dyDescent="0.25">
      <c r="A13" s="4" t="s">
        <v>13</v>
      </c>
      <c r="M13">
        <v>3</v>
      </c>
    </row>
    <row r="14" spans="1:23" x14ac:dyDescent="0.25">
      <c r="A14" s="4" t="s">
        <v>14</v>
      </c>
    </row>
    <row r="15" spans="1:23" x14ac:dyDescent="0.25">
      <c r="A15" s="4" t="s">
        <v>15</v>
      </c>
      <c r="B15">
        <v>-2</v>
      </c>
      <c r="D15">
        <v>-1</v>
      </c>
      <c r="F15">
        <v>-2</v>
      </c>
      <c r="G15">
        <v>-2</v>
      </c>
      <c r="H15">
        <v>-2</v>
      </c>
      <c r="I15">
        <v>-1</v>
      </c>
      <c r="L15">
        <v>1</v>
      </c>
      <c r="N15">
        <v>-4</v>
      </c>
      <c r="O15">
        <v>3</v>
      </c>
      <c r="R15">
        <v>-1</v>
      </c>
      <c r="S15">
        <v>2</v>
      </c>
      <c r="T15">
        <v>-1</v>
      </c>
      <c r="U15">
        <v>1</v>
      </c>
      <c r="V15">
        <v>-1</v>
      </c>
    </row>
    <row r="16" spans="1:23" x14ac:dyDescent="0.25">
      <c r="A16" s="4" t="s">
        <v>16</v>
      </c>
      <c r="B16">
        <v>-3</v>
      </c>
      <c r="C16">
        <v>-3</v>
      </c>
      <c r="D16">
        <v>-1</v>
      </c>
      <c r="F16">
        <v>-3</v>
      </c>
      <c r="G16">
        <v>-3</v>
      </c>
      <c r="H16">
        <v>-3</v>
      </c>
      <c r="I16">
        <v>-3</v>
      </c>
      <c r="J16">
        <v>-3</v>
      </c>
      <c r="L16">
        <v>-3</v>
      </c>
      <c r="O16">
        <v>-3</v>
      </c>
      <c r="P16">
        <v>3</v>
      </c>
      <c r="R16">
        <v>-3</v>
      </c>
      <c r="S16">
        <v>-3</v>
      </c>
      <c r="T16">
        <v>-3</v>
      </c>
      <c r="U16">
        <v>-3</v>
      </c>
      <c r="V16">
        <v>-3</v>
      </c>
    </row>
    <row r="17" spans="1:23" x14ac:dyDescent="0.25">
      <c r="A17" s="4" t="s">
        <v>17</v>
      </c>
    </row>
    <row r="18" spans="1:23" x14ac:dyDescent="0.25">
      <c r="A18" s="4" t="s">
        <v>18</v>
      </c>
      <c r="B18">
        <v>-1</v>
      </c>
      <c r="F18">
        <v>-1</v>
      </c>
      <c r="G18">
        <v>-1</v>
      </c>
      <c r="H18">
        <v>-1</v>
      </c>
      <c r="I18">
        <v>-1</v>
      </c>
      <c r="J18">
        <v>-1</v>
      </c>
      <c r="L18">
        <v>-1</v>
      </c>
      <c r="O18">
        <v>-1</v>
      </c>
      <c r="P18">
        <v>-3</v>
      </c>
      <c r="R18">
        <v>3</v>
      </c>
      <c r="S18">
        <v>-1</v>
      </c>
      <c r="V18">
        <v>-3</v>
      </c>
    </row>
    <row r="19" spans="1:23" x14ac:dyDescent="0.25">
      <c r="A19" s="4" t="s">
        <v>19</v>
      </c>
      <c r="B19">
        <v>-1</v>
      </c>
      <c r="C19">
        <v>-1</v>
      </c>
      <c r="F19">
        <v>-3</v>
      </c>
      <c r="G19">
        <v>-3</v>
      </c>
      <c r="H19">
        <v>-3</v>
      </c>
      <c r="I19">
        <v>1</v>
      </c>
      <c r="J19">
        <v>-2</v>
      </c>
      <c r="L19">
        <v>-1</v>
      </c>
      <c r="N19">
        <v>-8</v>
      </c>
      <c r="O19">
        <v>2</v>
      </c>
      <c r="P19">
        <v>-3</v>
      </c>
      <c r="R19">
        <v>-1</v>
      </c>
      <c r="S19">
        <v>3</v>
      </c>
      <c r="T19">
        <v>-1</v>
      </c>
      <c r="U19">
        <v>-1</v>
      </c>
      <c r="V19">
        <v>-2</v>
      </c>
    </row>
    <row r="20" spans="1:23" x14ac:dyDescent="0.25">
      <c r="A20" s="4" t="s">
        <v>20</v>
      </c>
      <c r="B20">
        <v>-2</v>
      </c>
      <c r="D20">
        <v>-3</v>
      </c>
      <c r="E20">
        <v>-1</v>
      </c>
      <c r="F20">
        <v>-1</v>
      </c>
      <c r="G20">
        <v>-1</v>
      </c>
      <c r="I20">
        <v>-1</v>
      </c>
      <c r="J20">
        <v>1</v>
      </c>
      <c r="L20">
        <v>-1</v>
      </c>
      <c r="O20">
        <v>-1</v>
      </c>
      <c r="P20">
        <v>-3</v>
      </c>
      <c r="S20">
        <v>-1</v>
      </c>
      <c r="T20">
        <v>3</v>
      </c>
      <c r="V20">
        <v>1</v>
      </c>
    </row>
    <row r="21" spans="1:23" x14ac:dyDescent="0.25">
      <c r="A21" s="11" t="s">
        <v>7</v>
      </c>
      <c r="B21" s="7">
        <v>-2</v>
      </c>
      <c r="C21" s="7"/>
      <c r="D21" s="7">
        <v>-1</v>
      </c>
      <c r="E21" s="7"/>
      <c r="F21" s="7">
        <v>-2</v>
      </c>
      <c r="G21" s="7">
        <v>-2</v>
      </c>
      <c r="H21" s="7">
        <v>-2</v>
      </c>
      <c r="I21" s="7">
        <v>1</v>
      </c>
      <c r="J21" s="7">
        <v>1</v>
      </c>
      <c r="K21" s="7"/>
      <c r="L21" s="7">
        <v>2</v>
      </c>
      <c r="M21" s="7"/>
      <c r="N21" s="7"/>
      <c r="O21" s="7">
        <v>1</v>
      </c>
      <c r="P21" s="7">
        <v>-3</v>
      </c>
      <c r="Q21" s="7"/>
      <c r="R21" s="7"/>
      <c r="S21" s="7">
        <v>-1</v>
      </c>
      <c r="T21" s="7"/>
      <c r="U21" s="7">
        <v>3</v>
      </c>
      <c r="V21" s="7">
        <v>1</v>
      </c>
      <c r="W21" s="7"/>
    </row>
    <row r="22" spans="1:23" x14ac:dyDescent="0.25">
      <c r="A22" s="4" t="s">
        <v>12</v>
      </c>
      <c r="B22" s="5">
        <v>-1</v>
      </c>
      <c r="C22" s="5"/>
      <c r="D22" s="5">
        <v>-1</v>
      </c>
      <c r="E22" s="5">
        <v>-1</v>
      </c>
      <c r="F22" s="5">
        <v>-1</v>
      </c>
      <c r="G22" s="5">
        <v>-1</v>
      </c>
      <c r="H22" s="5"/>
      <c r="I22" s="5">
        <v>1</v>
      </c>
      <c r="J22" s="5">
        <v>1</v>
      </c>
      <c r="K22" s="5"/>
      <c r="L22" s="5">
        <v>1</v>
      </c>
      <c r="M22" s="5"/>
      <c r="N22" s="5"/>
      <c r="O22" s="5">
        <v>-1</v>
      </c>
      <c r="P22" s="5">
        <v>-3</v>
      </c>
      <c r="Q22" s="5"/>
      <c r="R22" s="5">
        <v>-3</v>
      </c>
      <c r="S22" s="5">
        <v>-2</v>
      </c>
      <c r="T22" s="5">
        <v>1</v>
      </c>
      <c r="U22" s="5">
        <v>1</v>
      </c>
      <c r="V22" s="5">
        <v>3</v>
      </c>
      <c r="W22" s="5"/>
    </row>
    <row r="23" spans="1:23" x14ac:dyDescent="0.25">
      <c r="A23" s="4" t="s">
        <v>21</v>
      </c>
      <c r="R23">
        <v>-3</v>
      </c>
    </row>
  </sheetData>
  <conditionalFormatting sqref="B2:W2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25"/>
  <sheetViews>
    <sheetView workbookViewId="0">
      <selection activeCell="D29" sqref="D29"/>
    </sheetView>
  </sheetViews>
  <sheetFormatPr defaultRowHeight="15" x14ac:dyDescent="0.25"/>
  <cols>
    <col min="1" max="1" width="16.85546875" bestFit="1" customWidth="1"/>
    <col min="2" max="2" width="8.140625" bestFit="1" customWidth="1"/>
    <col min="3" max="3" width="6.85546875" bestFit="1" customWidth="1"/>
    <col min="4" max="4" width="9" bestFit="1" customWidth="1"/>
    <col min="5" max="5" width="8.5703125" bestFit="1" customWidth="1"/>
    <col min="6" max="7" width="7.85546875" bestFit="1" customWidth="1"/>
    <col min="8" max="9" width="8.42578125" bestFit="1" customWidth="1"/>
    <col min="10" max="10" width="6.85546875" bestFit="1" customWidth="1"/>
    <col min="11" max="11" width="7.140625" bestFit="1" customWidth="1"/>
    <col min="12" max="12" width="8.85546875" bestFit="1" customWidth="1"/>
  </cols>
  <sheetData>
    <row r="1" spans="1:12" ht="45" x14ac:dyDescent="0.25">
      <c r="B1" s="6" t="s">
        <v>7</v>
      </c>
      <c r="C1" s="6" t="s">
        <v>12</v>
      </c>
      <c r="D1" s="6" t="s">
        <v>24</v>
      </c>
      <c r="E1" s="6" t="s">
        <v>25</v>
      </c>
      <c r="F1" s="6" t="s">
        <v>20</v>
      </c>
      <c r="G1" s="6" t="s">
        <v>28</v>
      </c>
      <c r="H1" s="6" t="s">
        <v>26</v>
      </c>
      <c r="I1" s="6" t="s">
        <v>27</v>
      </c>
      <c r="J1" s="6" t="s">
        <v>1</v>
      </c>
      <c r="K1" s="6" t="s">
        <v>22</v>
      </c>
      <c r="L1" s="6" t="s">
        <v>23</v>
      </c>
    </row>
    <row r="2" spans="1:12" x14ac:dyDescent="0.25">
      <c r="A2" s="15" t="s">
        <v>7</v>
      </c>
      <c r="B2" s="16">
        <v>10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13" t="s">
        <v>12</v>
      </c>
      <c r="B4" s="14"/>
      <c r="C4" s="14">
        <v>20</v>
      </c>
      <c r="D4" s="14">
        <v>-30</v>
      </c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3" t="s">
        <v>24</v>
      </c>
      <c r="B5" s="14"/>
      <c r="C5" s="14">
        <v>-30</v>
      </c>
      <c r="D5" s="14">
        <v>100</v>
      </c>
      <c r="E5" s="14">
        <v>-100</v>
      </c>
      <c r="F5" s="14"/>
      <c r="G5" s="14"/>
      <c r="H5" s="14"/>
      <c r="I5" s="14"/>
      <c r="J5" s="14"/>
      <c r="K5" s="14"/>
      <c r="L5" s="14"/>
    </row>
    <row r="6" spans="1:12" x14ac:dyDescent="0.25">
      <c r="A6" s="19" t="s">
        <v>25</v>
      </c>
      <c r="B6" s="20"/>
      <c r="C6" s="20"/>
      <c r="D6" s="20">
        <v>-100</v>
      </c>
      <c r="E6" s="20">
        <v>100</v>
      </c>
      <c r="F6" s="20"/>
      <c r="G6" s="20"/>
      <c r="H6" s="20"/>
      <c r="I6" s="20"/>
      <c r="J6" s="20"/>
      <c r="K6" s="20"/>
      <c r="L6" s="20"/>
    </row>
    <row r="7" spans="1:12" x14ac:dyDescent="0.25">
      <c r="A7" s="11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25">
      <c r="A8" s="21" t="s">
        <v>20</v>
      </c>
      <c r="B8" s="22"/>
      <c r="C8" s="22"/>
      <c r="D8" s="22"/>
      <c r="E8" s="22"/>
      <c r="F8" s="10">
        <v>3</v>
      </c>
      <c r="G8" s="10">
        <v>10</v>
      </c>
      <c r="H8" s="22"/>
      <c r="I8" s="22"/>
      <c r="J8" s="22"/>
      <c r="K8" s="22"/>
      <c r="L8" s="22"/>
    </row>
    <row r="9" spans="1:12" x14ac:dyDescent="0.25">
      <c r="A9" s="21" t="s">
        <v>28</v>
      </c>
      <c r="B9" s="22"/>
      <c r="C9" s="22"/>
      <c r="D9" s="22"/>
      <c r="E9" s="22"/>
      <c r="F9" s="10">
        <v>3</v>
      </c>
      <c r="G9" s="10">
        <v>5</v>
      </c>
      <c r="H9" s="22"/>
      <c r="I9" s="22"/>
      <c r="J9" s="22"/>
      <c r="K9" s="22"/>
      <c r="L9" s="22"/>
    </row>
    <row r="10" spans="1:12" x14ac:dyDescent="0.25">
      <c r="A10" s="21" t="s">
        <v>26</v>
      </c>
      <c r="B10" s="22"/>
      <c r="C10" s="22"/>
      <c r="D10" s="22"/>
      <c r="E10" s="22"/>
      <c r="F10" s="10">
        <v>-2</v>
      </c>
      <c r="G10" s="10">
        <v>-10</v>
      </c>
      <c r="H10" s="22">
        <v>100</v>
      </c>
      <c r="I10" s="22">
        <v>100</v>
      </c>
      <c r="J10" s="22"/>
      <c r="K10" s="22"/>
      <c r="L10" s="22"/>
    </row>
    <row r="11" spans="1:12" x14ac:dyDescent="0.25">
      <c r="A11" s="21" t="s">
        <v>27</v>
      </c>
      <c r="B11" s="22"/>
      <c r="C11" s="22"/>
      <c r="D11" s="22"/>
      <c r="E11" s="22"/>
      <c r="F11" s="10">
        <v>-3</v>
      </c>
      <c r="G11" s="10">
        <v>-10</v>
      </c>
      <c r="H11" s="22"/>
      <c r="I11" s="22">
        <v>100</v>
      </c>
      <c r="J11" s="22"/>
      <c r="K11" s="22"/>
      <c r="L11" s="22"/>
    </row>
    <row r="12" spans="1:12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5">
      <c r="A13" s="23" t="s">
        <v>1</v>
      </c>
      <c r="B13" s="24"/>
      <c r="C13" s="24"/>
      <c r="D13" s="24"/>
      <c r="E13" s="24"/>
      <c r="F13" s="24"/>
      <c r="G13" s="24"/>
      <c r="H13" s="24"/>
      <c r="I13" s="24"/>
      <c r="J13" s="24">
        <v>70</v>
      </c>
      <c r="K13" s="24">
        <v>-50</v>
      </c>
      <c r="L13" s="24"/>
    </row>
    <row r="14" spans="1:12" x14ac:dyDescent="0.25">
      <c r="A14" s="23" t="s">
        <v>22</v>
      </c>
      <c r="B14" s="25"/>
      <c r="C14" s="25"/>
      <c r="D14" s="25"/>
      <c r="E14" s="25"/>
      <c r="F14" s="25"/>
      <c r="G14" s="25"/>
      <c r="H14" s="25"/>
      <c r="I14" s="25"/>
      <c r="J14" s="25">
        <v>-100</v>
      </c>
      <c r="K14" s="25">
        <v>100</v>
      </c>
      <c r="L14" s="25"/>
    </row>
    <row r="15" spans="1:12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17" t="s">
        <v>23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>
        <v>31</v>
      </c>
    </row>
    <row r="17" spans="1:12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5">
      <c r="A18" s="4" t="s">
        <v>37</v>
      </c>
    </row>
    <row r="19" spans="1:12" x14ac:dyDescent="0.25">
      <c r="A19" s="12" t="s">
        <v>35</v>
      </c>
    </row>
    <row r="20" spans="1:12" x14ac:dyDescent="0.25">
      <c r="A20" s="5" t="s">
        <v>36</v>
      </c>
    </row>
    <row r="22" spans="1:12" x14ac:dyDescent="0.25">
      <c r="A22" t="s">
        <v>38</v>
      </c>
    </row>
    <row r="23" spans="1:12" x14ac:dyDescent="0.25">
      <c r="A23" t="s">
        <v>39</v>
      </c>
    </row>
    <row r="24" spans="1:12" x14ac:dyDescent="0.25">
      <c r="A24" t="s">
        <v>40</v>
      </c>
    </row>
    <row r="25" spans="1:12" x14ac:dyDescent="0.25">
      <c r="A25" t="s">
        <v>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52"/>
  <sheetViews>
    <sheetView workbookViewId="0">
      <selection activeCell="C4" sqref="C4"/>
    </sheetView>
  </sheetViews>
  <sheetFormatPr defaultRowHeight="15" x14ac:dyDescent="0.25"/>
  <cols>
    <col min="1" max="1" width="55.5703125" bestFit="1" customWidth="1"/>
  </cols>
  <sheetData>
    <row r="1" spans="1:12" x14ac:dyDescent="0.25">
      <c r="A1" s="28" t="s">
        <v>33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t="s">
        <v>30</v>
      </c>
      <c r="B2" s="27">
        <v>1</v>
      </c>
      <c r="C2" s="3">
        <f t="shared" ref="C2:L2" si="0">$B$2</f>
        <v>1</v>
      </c>
      <c r="D2" s="3">
        <f t="shared" si="0"/>
        <v>1</v>
      </c>
      <c r="E2" s="3">
        <f t="shared" si="0"/>
        <v>1</v>
      </c>
      <c r="F2" s="3">
        <f t="shared" si="0"/>
        <v>1</v>
      </c>
      <c r="G2" s="3">
        <f t="shared" si="0"/>
        <v>1</v>
      </c>
      <c r="H2" s="3">
        <f t="shared" si="0"/>
        <v>1</v>
      </c>
      <c r="I2" s="3">
        <f t="shared" si="0"/>
        <v>1</v>
      </c>
      <c r="J2" s="3">
        <f t="shared" si="0"/>
        <v>1</v>
      </c>
      <c r="K2" s="3">
        <f t="shared" si="0"/>
        <v>1</v>
      </c>
      <c r="L2" s="3">
        <f t="shared" si="0"/>
        <v>1</v>
      </c>
    </row>
    <row r="3" spans="1:12" x14ac:dyDescent="0.25">
      <c r="A3" s="5" t="s">
        <v>31</v>
      </c>
      <c r="B3" s="14">
        <v>0</v>
      </c>
      <c r="C3" s="14">
        <v>1</v>
      </c>
      <c r="D3" s="14">
        <v>2</v>
      </c>
      <c r="E3" s="14">
        <v>3</v>
      </c>
      <c r="F3" s="14">
        <v>4</v>
      </c>
      <c r="G3" s="14">
        <v>5</v>
      </c>
      <c r="H3" s="14">
        <v>6</v>
      </c>
      <c r="I3" s="14">
        <v>7</v>
      </c>
      <c r="J3" s="14">
        <v>8</v>
      </c>
      <c r="K3" s="14">
        <v>9</v>
      </c>
      <c r="L3" s="14">
        <v>10</v>
      </c>
    </row>
    <row r="4" spans="1:12" x14ac:dyDescent="0.25">
      <c r="A4" s="5" t="s">
        <v>29</v>
      </c>
      <c r="B4" s="5">
        <v>0</v>
      </c>
      <c r="C4" s="5">
        <f t="shared" ref="C4:L4" si="1">(C2*5)*(0.5+(C3*0.5))</f>
        <v>5</v>
      </c>
      <c r="D4" s="5">
        <f t="shared" si="1"/>
        <v>7.5</v>
      </c>
      <c r="E4" s="5">
        <f t="shared" si="1"/>
        <v>10</v>
      </c>
      <c r="F4" s="5">
        <f t="shared" si="1"/>
        <v>12.5</v>
      </c>
      <c r="G4" s="5">
        <f t="shared" si="1"/>
        <v>15</v>
      </c>
      <c r="H4" s="5">
        <f t="shared" si="1"/>
        <v>17.5</v>
      </c>
      <c r="I4" s="5">
        <f t="shared" si="1"/>
        <v>20</v>
      </c>
      <c r="J4" s="5">
        <f t="shared" si="1"/>
        <v>22.5</v>
      </c>
      <c r="K4" s="5">
        <f t="shared" si="1"/>
        <v>25</v>
      </c>
      <c r="L4" s="5">
        <f t="shared" si="1"/>
        <v>27.5</v>
      </c>
    </row>
    <row r="5" spans="1:12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x14ac:dyDescent="0.25">
      <c r="A6" s="28" t="s">
        <v>50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x14ac:dyDescent="0.25">
      <c r="A7" s="7" t="s">
        <v>32</v>
      </c>
      <c r="B7" s="8">
        <v>3</v>
      </c>
      <c r="C7" s="9">
        <f t="shared" ref="C7:L7" si="2">$B$7</f>
        <v>3</v>
      </c>
      <c r="D7" s="9">
        <f t="shared" si="2"/>
        <v>3</v>
      </c>
      <c r="E7" s="9">
        <f t="shared" si="2"/>
        <v>3</v>
      </c>
      <c r="F7" s="9">
        <f t="shared" si="2"/>
        <v>3</v>
      </c>
      <c r="G7" s="9">
        <f t="shared" si="2"/>
        <v>3</v>
      </c>
      <c r="H7" s="9">
        <f t="shared" si="2"/>
        <v>3</v>
      </c>
      <c r="I7" s="9">
        <f t="shared" si="2"/>
        <v>3</v>
      </c>
      <c r="J7" s="9">
        <f t="shared" si="2"/>
        <v>3</v>
      </c>
      <c r="K7" s="9">
        <f t="shared" si="2"/>
        <v>3</v>
      </c>
      <c r="L7" s="9">
        <f t="shared" si="2"/>
        <v>3</v>
      </c>
    </row>
    <row r="8" spans="1:12" x14ac:dyDescent="0.25">
      <c r="A8" s="5" t="s">
        <v>31</v>
      </c>
      <c r="B8" s="14">
        <v>0</v>
      </c>
      <c r="C8" s="14">
        <v>1</v>
      </c>
      <c r="D8" s="14">
        <v>2</v>
      </c>
      <c r="E8" s="14">
        <v>3</v>
      </c>
      <c r="F8" s="14">
        <v>4</v>
      </c>
      <c r="G8" s="14">
        <v>5</v>
      </c>
      <c r="H8" s="14">
        <v>6</v>
      </c>
      <c r="I8" s="14">
        <v>7</v>
      </c>
      <c r="J8" s="14">
        <v>8</v>
      </c>
      <c r="K8" s="14">
        <v>9</v>
      </c>
      <c r="L8" s="14">
        <v>10</v>
      </c>
    </row>
    <row r="9" spans="1:12" x14ac:dyDescent="0.25">
      <c r="A9" s="5" t="s">
        <v>29</v>
      </c>
      <c r="B9" s="5">
        <f t="shared" ref="B9:L9" si="3">B7*B8</f>
        <v>0</v>
      </c>
      <c r="C9" s="5">
        <f t="shared" si="3"/>
        <v>3</v>
      </c>
      <c r="D9" s="5">
        <f t="shared" si="3"/>
        <v>6</v>
      </c>
      <c r="E9" s="5">
        <f t="shared" si="3"/>
        <v>9</v>
      </c>
      <c r="F9" s="5">
        <f t="shared" si="3"/>
        <v>12</v>
      </c>
      <c r="G9" s="5">
        <f t="shared" si="3"/>
        <v>15</v>
      </c>
      <c r="H9" s="5">
        <f t="shared" si="3"/>
        <v>18</v>
      </c>
      <c r="I9" s="5">
        <f t="shared" si="3"/>
        <v>21</v>
      </c>
      <c r="J9" s="5">
        <f t="shared" si="3"/>
        <v>24</v>
      </c>
      <c r="K9" s="5">
        <f t="shared" si="3"/>
        <v>27</v>
      </c>
      <c r="L9" s="5">
        <f t="shared" si="3"/>
        <v>30</v>
      </c>
    </row>
    <row r="10" spans="1:12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5">
      <c r="A11" s="5" t="s">
        <v>34</v>
      </c>
      <c r="B11" s="5">
        <f t="shared" ref="B11:L11" si="4">B9-B4</f>
        <v>0</v>
      </c>
      <c r="C11" s="5">
        <f t="shared" si="4"/>
        <v>-2</v>
      </c>
      <c r="D11" s="5">
        <f t="shared" si="4"/>
        <v>-1.5</v>
      </c>
      <c r="E11" s="5">
        <f t="shared" si="4"/>
        <v>-1</v>
      </c>
      <c r="F11" s="5">
        <f t="shared" si="4"/>
        <v>-0.5</v>
      </c>
      <c r="G11" s="5">
        <f t="shared" si="4"/>
        <v>0</v>
      </c>
      <c r="H11" s="5">
        <f t="shared" si="4"/>
        <v>0.5</v>
      </c>
      <c r="I11" s="5">
        <f t="shared" si="4"/>
        <v>1</v>
      </c>
      <c r="J11" s="5">
        <f t="shared" si="4"/>
        <v>1.5</v>
      </c>
      <c r="K11" s="5">
        <f t="shared" si="4"/>
        <v>2</v>
      </c>
      <c r="L11" s="5">
        <f t="shared" si="4"/>
        <v>2.5</v>
      </c>
    </row>
    <row r="12" spans="1:12" x14ac:dyDescent="0.25">
      <c r="A12" s="5" t="s">
        <v>51</v>
      </c>
      <c r="B12" s="5">
        <f>ABS(B9-B4)</f>
        <v>0</v>
      </c>
      <c r="C12" s="5">
        <f t="shared" ref="C12:L12" si="5">ABS(C9-C4)</f>
        <v>2</v>
      </c>
      <c r="D12" s="5">
        <f t="shared" si="5"/>
        <v>1.5</v>
      </c>
      <c r="E12" s="5">
        <f t="shared" si="5"/>
        <v>1</v>
      </c>
      <c r="F12" s="5">
        <f t="shared" si="5"/>
        <v>0.5</v>
      </c>
      <c r="G12" s="5">
        <f t="shared" si="5"/>
        <v>0</v>
      </c>
      <c r="H12" s="5">
        <f t="shared" si="5"/>
        <v>0.5</v>
      </c>
      <c r="I12" s="5">
        <f t="shared" si="5"/>
        <v>1</v>
      </c>
      <c r="J12" s="5">
        <f t="shared" si="5"/>
        <v>1.5</v>
      </c>
      <c r="K12" s="5">
        <f t="shared" si="5"/>
        <v>2</v>
      </c>
      <c r="L12" s="5">
        <f t="shared" si="5"/>
        <v>2.5</v>
      </c>
    </row>
    <row r="14" spans="1:12" x14ac:dyDescent="0.25">
      <c r="A14" t="s">
        <v>52</v>
      </c>
      <c r="B14" s="31">
        <f>SUM(B11:L11)</f>
        <v>2.5</v>
      </c>
    </row>
    <row r="15" spans="1:12" x14ac:dyDescent="0.25">
      <c r="A15" t="s">
        <v>53</v>
      </c>
      <c r="B15" s="2">
        <f>SUM(B12:L12)</f>
        <v>12.5</v>
      </c>
    </row>
    <row r="18" spans="1:12" x14ac:dyDescent="0.25">
      <c r="A18" s="28" t="s">
        <v>43</v>
      </c>
    </row>
    <row r="19" spans="1:12" x14ac:dyDescent="0.25">
      <c r="A19" s="27" t="s">
        <v>42</v>
      </c>
    </row>
    <row r="20" spans="1:12" x14ac:dyDescent="0.25">
      <c r="A20" s="14" t="s">
        <v>49</v>
      </c>
    </row>
    <row r="21" spans="1:12" x14ac:dyDescent="0.25">
      <c r="A21" s="10" t="s">
        <v>47</v>
      </c>
    </row>
    <row r="22" spans="1:12" x14ac:dyDescent="0.25">
      <c r="A22" s="2" t="s">
        <v>44</v>
      </c>
    </row>
    <row r="25" spans="1:12" x14ac:dyDescent="0.25">
      <c r="A25" s="28" t="s">
        <v>46</v>
      </c>
    </row>
    <row r="26" spans="1:12" x14ac:dyDescent="0.25">
      <c r="A26" s="33" t="s">
        <v>56</v>
      </c>
    </row>
    <row r="27" spans="1:12" x14ac:dyDescent="0.25">
      <c r="A27" s="33" t="s">
        <v>57</v>
      </c>
    </row>
    <row r="28" spans="1:12" x14ac:dyDescent="0.25">
      <c r="A28" s="33" t="s">
        <v>58</v>
      </c>
    </row>
    <row r="31" spans="1:12" x14ac:dyDescent="0.25">
      <c r="A31" s="28" t="s">
        <v>48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3" spans="1:5" ht="180" x14ac:dyDescent="0.25">
      <c r="B33" s="1" t="s">
        <v>55</v>
      </c>
      <c r="C33" s="1" t="s">
        <v>54</v>
      </c>
      <c r="D33" s="1" t="s">
        <v>52</v>
      </c>
      <c r="E33" s="1" t="s">
        <v>53</v>
      </c>
    </row>
    <row r="34" spans="1:5" x14ac:dyDescent="0.25">
      <c r="B34" s="26">
        <v>-3</v>
      </c>
      <c r="C34" s="10">
        <v>-9</v>
      </c>
      <c r="D34" s="34">
        <v>-7.5</v>
      </c>
      <c r="E34" s="35">
        <v>37.5</v>
      </c>
    </row>
    <row r="35" spans="1:5" x14ac:dyDescent="0.25">
      <c r="B35" s="26">
        <v>-2</v>
      </c>
      <c r="C35" s="10">
        <v>-6</v>
      </c>
      <c r="D35" s="34">
        <v>-5</v>
      </c>
      <c r="E35" s="35">
        <v>25</v>
      </c>
    </row>
    <row r="36" spans="1:5" x14ac:dyDescent="0.25">
      <c r="B36" s="26">
        <v>-1</v>
      </c>
      <c r="C36" s="10">
        <v>-3</v>
      </c>
      <c r="D36" s="34">
        <v>-2.5</v>
      </c>
      <c r="E36" s="35">
        <v>12.5</v>
      </c>
    </row>
    <row r="37" spans="1:5" x14ac:dyDescent="0.25">
      <c r="B37" s="26">
        <v>0</v>
      </c>
      <c r="C37" s="10">
        <v>0</v>
      </c>
      <c r="D37" s="34">
        <v>0</v>
      </c>
      <c r="E37" s="35">
        <v>0</v>
      </c>
    </row>
    <row r="38" spans="1:5" x14ac:dyDescent="0.25">
      <c r="B38" s="26">
        <v>1</v>
      </c>
      <c r="C38" s="10">
        <v>3</v>
      </c>
      <c r="D38" s="34">
        <v>2.5</v>
      </c>
      <c r="E38" s="35">
        <v>12.5</v>
      </c>
    </row>
    <row r="39" spans="1:5" x14ac:dyDescent="0.25">
      <c r="B39" s="26">
        <v>2</v>
      </c>
      <c r="C39" s="10">
        <v>6</v>
      </c>
      <c r="D39" s="34">
        <v>5</v>
      </c>
      <c r="E39" s="35">
        <v>25</v>
      </c>
    </row>
    <row r="40" spans="1:5" x14ac:dyDescent="0.25">
      <c r="B40" s="26">
        <v>3</v>
      </c>
      <c r="C40" s="10">
        <v>9</v>
      </c>
      <c r="D40" s="34">
        <v>7.5</v>
      </c>
      <c r="E40" s="35">
        <v>37.5</v>
      </c>
    </row>
    <row r="41" spans="1:5" x14ac:dyDescent="0.25">
      <c r="B41" s="26">
        <v>-4</v>
      </c>
      <c r="C41" s="10">
        <v>-11</v>
      </c>
      <c r="D41" s="34">
        <v>45</v>
      </c>
      <c r="E41" s="35">
        <v>45</v>
      </c>
    </row>
    <row r="42" spans="1:5" x14ac:dyDescent="0.25">
      <c r="B42" s="26">
        <v>-8</v>
      </c>
      <c r="C42" s="10">
        <v>-23</v>
      </c>
      <c r="D42" s="34">
        <v>35</v>
      </c>
      <c r="E42" s="35">
        <v>79</v>
      </c>
    </row>
    <row r="45" spans="1:5" x14ac:dyDescent="0.25">
      <c r="A45" t="s">
        <v>45</v>
      </c>
    </row>
    <row r="46" spans="1:5" x14ac:dyDescent="0.25">
      <c r="A46" s="32">
        <f>MIN($B$15)</f>
        <v>12.5</v>
      </c>
    </row>
    <row r="47" spans="1:5" x14ac:dyDescent="0.25">
      <c r="A47" s="32">
        <f>COUNT($B$7)</f>
        <v>1</v>
      </c>
    </row>
    <row r="48" spans="1:5" x14ac:dyDescent="0.25">
      <c r="A48" s="32" t="b">
        <f>$B$7&lt;=100</f>
        <v>1</v>
      </c>
    </row>
    <row r="49" spans="1:1" x14ac:dyDescent="0.25">
      <c r="A49" s="32" t="b">
        <f>$B$7=INT($B$7)</f>
        <v>1</v>
      </c>
    </row>
    <row r="50" spans="1:1" x14ac:dyDescent="0.25">
      <c r="A50" s="32" t="b">
        <f>$B$7&gt;=-100</f>
        <v>1</v>
      </c>
    </row>
    <row r="51" spans="1:1" x14ac:dyDescent="0.25">
      <c r="A51" s="32">
        <f>{32767,32767,0.000001,0.01,FALSE,FALSE,TRUE,1,1,1,0.0001,TRUE}</f>
        <v>32767</v>
      </c>
    </row>
    <row r="52" spans="1:1" x14ac:dyDescent="0.25">
      <c r="A52" s="32">
        <f>{0,0,1,100,0,FALSE,TRUE,0.075,0,0,FALSE,30}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Comparison</vt:lpstr>
      <vt:lpstr>v49 Morroblivion Factions</vt:lpstr>
      <vt:lpstr>Thermador Morroblivion Factions</vt:lpstr>
      <vt:lpstr>Original MW Factions</vt:lpstr>
      <vt:lpstr>Some OB Factions</vt:lpstr>
      <vt:lpstr>Solver 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%username%</cp:lastModifiedBy>
  <dcterms:created xsi:type="dcterms:W3CDTF">2012-01-02T21:17:03Z</dcterms:created>
  <dcterms:modified xsi:type="dcterms:W3CDTF">2012-01-05T15:37:25Z</dcterms:modified>
</cp:coreProperties>
</file>